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130" tabRatio="814" firstSheet="3" activeTab="4"/>
  </bookViews>
  <sheets>
    <sheet name="SheetNames" sheetId="1" state="hidden" r:id="rId1"/>
    <sheet name="Summary " sheetId="2" state="hidden" r:id="rId2"/>
    <sheet name="NW371" sheetId="3" r:id="rId3"/>
    <sheet name="NW372" sheetId="4" r:id="rId4"/>
    <sheet name="NW373" sheetId="5" r:id="rId5"/>
    <sheet name="NW374" sheetId="6" r:id="rId6"/>
    <sheet name="NW375" sheetId="7" r:id="rId7"/>
    <sheet name="DC37" sheetId="8" r:id="rId8"/>
    <sheet name="NW381" sheetId="9" r:id="rId9"/>
    <sheet name="NW382" sheetId="10" r:id="rId10"/>
    <sheet name="NW383" sheetId="11" r:id="rId11"/>
    <sheet name="NW384" sheetId="12" r:id="rId12"/>
    <sheet name="NW385" sheetId="13" r:id="rId13"/>
    <sheet name="DC38" sheetId="14" r:id="rId14"/>
    <sheet name="NW392" sheetId="15" r:id="rId15"/>
    <sheet name="NW393" sheetId="16" r:id="rId16"/>
    <sheet name="NW394" sheetId="17" r:id="rId17"/>
    <sheet name="NW396" sheetId="18" r:id="rId18"/>
    <sheet name="NW397" sheetId="19" r:id="rId19"/>
    <sheet name="DC39" sheetId="20" r:id="rId20"/>
    <sheet name="NW403" sheetId="21" r:id="rId21"/>
    <sheet name="NW404" sheetId="22" r:id="rId22"/>
    <sheet name="NW405" sheetId="23" r:id="rId23"/>
    <sheet name="DC40" sheetId="24" r:id="rId24"/>
  </sheets>
  <definedNames>
    <definedName name="_xlnm.Print_Area" localSheetId="7">'DC37'!$A$1:$T$87</definedName>
    <definedName name="_xlnm.Print_Area" localSheetId="13">'DC38'!$A$1:$T$87</definedName>
    <definedName name="_xlnm.Print_Area" localSheetId="19">'DC39'!$A$1:$T$87</definedName>
    <definedName name="_xlnm.Print_Area" localSheetId="23">'DC40'!$A$1:$T$87</definedName>
    <definedName name="_xlnm.Print_Area" localSheetId="2">'NW371'!$A$1:$T$87</definedName>
    <definedName name="_xlnm.Print_Area" localSheetId="3">'NW372'!$A$1:$T$87</definedName>
    <definedName name="_xlnm.Print_Area" localSheetId="4">'NW373'!$A$1:$T$87</definedName>
    <definedName name="_xlnm.Print_Area" localSheetId="5">'NW374'!$A$1:$T$87</definedName>
    <definedName name="_xlnm.Print_Area" localSheetId="6">'NW375'!$A$1:$T$87</definedName>
    <definedName name="_xlnm.Print_Area" localSheetId="8">'NW381'!$A$1:$T$87</definedName>
    <definedName name="_xlnm.Print_Area" localSheetId="9">'NW382'!$A$1:$T$87</definedName>
    <definedName name="_xlnm.Print_Area" localSheetId="10">'NW383'!$A$1:$T$87</definedName>
    <definedName name="_xlnm.Print_Area" localSheetId="11">'NW384'!$A$1:$T$87</definedName>
    <definedName name="_xlnm.Print_Area" localSheetId="12">'NW385'!$A$1:$T$87</definedName>
    <definedName name="_xlnm.Print_Area" localSheetId="14">'NW392'!$A$1:$T$87</definedName>
    <definedName name="_xlnm.Print_Area" localSheetId="15">'NW393'!$A$1:$T$87</definedName>
    <definedName name="_xlnm.Print_Area" localSheetId="16">'NW394'!$A$1:$T$87</definedName>
    <definedName name="_xlnm.Print_Area" localSheetId="17">'NW396'!$A$1:$T$87</definedName>
    <definedName name="_xlnm.Print_Area" localSheetId="18">'NW397'!$A$1:$T$87</definedName>
    <definedName name="_xlnm.Print_Area" localSheetId="20">'NW403'!$A$1:$T$87</definedName>
    <definedName name="_xlnm.Print_Area" localSheetId="21">'NW404'!$A$1:$T$87</definedName>
    <definedName name="_xlnm.Print_Area" localSheetId="22">'NW405'!$A$1:$T$87</definedName>
    <definedName name="_xlnm.Print_Area" localSheetId="0">'SheetNames'!$A$1:$T$87</definedName>
    <definedName name="_xlnm.Print_Area" localSheetId="1">'Summary '!$A$1:$T$87</definedName>
    <definedName name="_xlnm.Print_Titles" localSheetId="7">'DC37'!$1:$1</definedName>
    <definedName name="_xlnm.Print_Titles" localSheetId="13">'DC38'!$1:$1</definedName>
    <definedName name="_xlnm.Print_Titles" localSheetId="19">'DC39'!$1:$1</definedName>
    <definedName name="_xlnm.Print_Titles" localSheetId="23">'DC40'!$1:$1</definedName>
    <definedName name="_xlnm.Print_Titles" localSheetId="3">'NW372'!$1:$1</definedName>
    <definedName name="_xlnm.Print_Titles" localSheetId="4">'NW373'!$1:$1</definedName>
    <definedName name="_xlnm.Print_Titles" localSheetId="5">'NW374'!$1:$1</definedName>
    <definedName name="_xlnm.Print_Titles" localSheetId="6">'NW375'!$1:$1</definedName>
    <definedName name="_xlnm.Print_Titles" localSheetId="8">'NW381'!$1:$1</definedName>
    <definedName name="_xlnm.Print_Titles" localSheetId="9">'NW382'!$1:$1</definedName>
    <definedName name="_xlnm.Print_Titles" localSheetId="10">'NW383'!$1:$1</definedName>
    <definedName name="_xlnm.Print_Titles" localSheetId="11">'NW384'!$1:$1</definedName>
    <definedName name="_xlnm.Print_Titles" localSheetId="12">'NW385'!$1:$1</definedName>
    <definedName name="_xlnm.Print_Titles" localSheetId="14">'NW392'!$1:$1</definedName>
    <definedName name="_xlnm.Print_Titles" localSheetId="15">'NW393'!$1:$1</definedName>
    <definedName name="_xlnm.Print_Titles" localSheetId="16">'NW394'!$1:$1</definedName>
    <definedName name="_xlnm.Print_Titles" localSheetId="17">'NW396'!$1:$1</definedName>
    <definedName name="_xlnm.Print_Titles" localSheetId="18">'NW397'!$1:$1</definedName>
    <definedName name="_xlnm.Print_Titles" localSheetId="20">'NW403'!$1:$1</definedName>
    <definedName name="_xlnm.Print_Titles" localSheetId="21">'NW404'!$1:$1</definedName>
    <definedName name="_xlnm.Print_Titles" localSheetId="22">'NW405'!$1:$1</definedName>
    <definedName name="_xlnm.Print_Titles" localSheetId="0">'SheetNames'!$1:$1</definedName>
  </definedNames>
  <calcPr fullCalcOnLoad="1"/>
</workbook>
</file>

<file path=xl/sharedStrings.xml><?xml version="1.0" encoding="utf-8"?>
<sst xmlns="http://schemas.openxmlformats.org/spreadsheetml/2006/main" count="2372" uniqueCount="143">
  <si>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</si>
  <si>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</si>
  <si>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</si>
  <si>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</si>
  <si>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</si>
  <si>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</si>
  <si>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</si>
  <si>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</si>
  <si>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</si>
  <si>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</si>
  <si>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</si>
  <si>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</si>
  <si>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</si>
  <si>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</si>
  <si>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</si>
  <si>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</si>
  <si>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</si>
  <si>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</si>
  <si>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</si>
  <si>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</si>
  <si>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</si>
  <si>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</si>
  <si>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Demarcation
Code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</si>
  <si>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</si>
  <si>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</si>
  <si>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</si>
  <si>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</si>
  <si>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</si>
  <si>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</si>
  <si>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</si>
  <si>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</si>
  <si>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</si>
  <si>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</si>
  <si>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</si>
  <si>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</si>
  <si>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</si>
  <si>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</si>
  <si>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</si>
  <si>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</si>
  <si>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</si>
  <si>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</si>
  <si>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</si>
  <si>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</si>
  <si>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</si>
  <si>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</si>
  <si>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</si>
  <si>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</si>
  <si>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</si>
  <si>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</si>
  <si>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</si>
  <si>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</si>
  <si>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</si>
  <si>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</si>
  <si>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</si>
  <si>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</si>
  <si>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</si>
  <si>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</si>
  <si>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</si>
  <si>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</si>
  <si>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</si>
  <si>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</si>
  <si>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Reason(s) for variation</t>
  </si>
  <si>
    <t>Remedial action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</si>
  <si>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</si>
  <si>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</si>
  <si>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</si>
  <si>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</si>
  <si>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</si>
  <si>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</si>
  <si>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</si>
  <si>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</si>
  <si>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</si>
  <si>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</si>
  <si>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</si>
  <si>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</si>
  <si>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</si>
  <si>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</si>
  <si>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</si>
  <si>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</si>
  <si>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</si>
  <si>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</si>
  <si>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</si>
  <si>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</si>
  <si>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</si>
  <si>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</si>
  <si>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</si>
  <si>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</si>
  <si>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Number of informal settlements targeted for upgrading with upgrading plans</t>
  </si>
  <si>
    <t>Number of sites serviced</t>
  </si>
  <si>
    <t>Summary</t>
  </si>
  <si>
    <t>NW371</t>
  </si>
  <si>
    <t>NW372</t>
  </si>
  <si>
    <t>NW373</t>
  </si>
  <si>
    <t>NW374</t>
  </si>
  <si>
    <t>NW375</t>
  </si>
  <si>
    <t>DC37</t>
  </si>
  <si>
    <t>NW381</t>
  </si>
  <si>
    <t>NW382</t>
  </si>
  <si>
    <t>NW383</t>
  </si>
  <si>
    <t>NW384</t>
  </si>
  <si>
    <t>NW385</t>
  </si>
  <si>
    <t>DC38</t>
  </si>
  <si>
    <t>NW392</t>
  </si>
  <si>
    <t>NW393</t>
  </si>
  <si>
    <t>NW394</t>
  </si>
  <si>
    <t>NW396</t>
  </si>
  <si>
    <t>NW397</t>
  </si>
  <si>
    <t>DC39</t>
  </si>
  <si>
    <t>NW403</t>
  </si>
  <si>
    <t>NW404</t>
  </si>
  <si>
    <t xml:space="preserve"> NW405</t>
  </si>
  <si>
    <t>DC40</t>
  </si>
  <si>
    <t>North West</t>
  </si>
  <si>
    <t>Moretele</t>
  </si>
  <si>
    <t>Madibeng</t>
  </si>
  <si>
    <t>Rustenburg</t>
  </si>
  <si>
    <t>Kgetlengrivier</t>
  </si>
  <si>
    <t>Moses Kotane</t>
  </si>
  <si>
    <t>Bojanala Platinum</t>
  </si>
  <si>
    <t>Ratlou</t>
  </si>
  <si>
    <t>Tswaing</t>
  </si>
  <si>
    <t>Mafikeng</t>
  </si>
  <si>
    <t>Ditsobotla</t>
  </si>
  <si>
    <t>Ramotshere Moiloa</t>
  </si>
  <si>
    <t>Ngaka Modiri Molema</t>
  </si>
  <si>
    <t>Naledi (Nw)</t>
  </si>
  <si>
    <t>Mamusa</t>
  </si>
  <si>
    <t>Greater Taung</t>
  </si>
  <si>
    <t>Lekwa-Teemane</t>
  </si>
  <si>
    <t>Kagisano-Molopo</t>
  </si>
  <si>
    <t>Dr Ruth Segomotsi Mompati</t>
  </si>
  <si>
    <t>City Of Matlosana</t>
  </si>
  <si>
    <t>Maquassi Hills</t>
  </si>
  <si>
    <t>Dr Kenneth Kaunda</t>
  </si>
  <si>
    <t>Percentage density reduction in total informal settlements</t>
  </si>
  <si>
    <t>Tlokwe-Ventersdorp</t>
  </si>
  <si>
    <t>Statistical indicators on service delivery as at the beginning of 2020/21 (to be completed only at the beginning of the municipal financial year)</t>
  </si>
  <si>
    <t>QUARTERLY PERFORMANCE REPORTS - 2020/21</t>
  </si>
  <si>
    <t>Backlog as at beginning of 2020/21</t>
  </si>
  <si>
    <t>Target for 2020/21 as per the
SDBIP</t>
  </si>
  <si>
    <t xml:space="preserve">Summary of Actual output for 2020/21
</t>
  </si>
  <si>
    <t>Actual output for 2020/21
as per Annual Report</t>
  </si>
  <si>
    <t xml:space="preserve">Summary of Actual output for 2020/21 
</t>
  </si>
</sst>
</file>

<file path=xl/styles.xml><?xml version="1.0" encoding="utf-8"?>
<styleSheet xmlns="http://schemas.openxmlformats.org/spreadsheetml/2006/main">
  <numFmts count="3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 ;_ * \-#,##0_ ;_ * &quot;-&quot;_ ;_ @_ "/>
    <numFmt numFmtId="173" formatCode="_ * #,##0.00_ ;_ * \-#,##0.00_ ;_ * &quot;-&quot;??_ ;_ @_ "/>
    <numFmt numFmtId="174" formatCode="#,##0;\-#,##0;&quot;-&quot;"/>
    <numFmt numFmtId="175" formatCode="#,##0.00;\-#,##0.00;&quot;-&quot;"/>
    <numFmt numFmtId="176" formatCode="#,##0%;\-#,##0%;&quot;- &quot;"/>
    <numFmt numFmtId="177" formatCode="#,##0.0%;\-#,##0.0%;&quot;- &quot;"/>
    <numFmt numFmtId="178" formatCode="#,##0.00%;\-#,##0.00%;&quot;- &quot;"/>
    <numFmt numFmtId="179" formatCode="#,##0.0;\-#,##0.0;&quot;-&quot;"/>
    <numFmt numFmtId="180" formatCode="[Red]0%;[Red]\(0%\)"/>
    <numFmt numFmtId="181" formatCode="0%;\(0%\)"/>
    <numFmt numFmtId="182" formatCode="\ \ @"/>
    <numFmt numFmtId="183" formatCode="\ \ \ \ @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(* #,##0_);_(* \(#,##0\);_(* &quot;- &quot;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20"/>
      <color indexed="8"/>
      <name val="Arial Narrow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1"/>
      <color indexed="22"/>
      <name val="Calibri"/>
      <family val="2"/>
    </font>
    <font>
      <b/>
      <sz val="8"/>
      <color indexed="22"/>
      <name val="Calibri"/>
      <family val="2"/>
    </font>
    <font>
      <sz val="10"/>
      <name val="Calibri"/>
      <family val="2"/>
    </font>
    <font>
      <b/>
      <sz val="11"/>
      <color indexed="53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b/>
      <u val="single"/>
      <sz val="11"/>
      <color indexed="53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20"/>
      <color theme="1"/>
      <name val="Arial Narrow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174" fontId="5" fillId="0" borderId="0" applyFill="0" applyBorder="0" applyAlignment="0">
      <protection/>
    </xf>
    <xf numFmtId="175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178" fontId="5" fillId="0" borderId="0" applyFill="0" applyBorder="0" applyAlignment="0">
      <protection/>
    </xf>
    <xf numFmtId="174" fontId="5" fillId="0" borderId="0" applyFill="0" applyBorder="0" applyAlignment="0">
      <protection/>
    </xf>
    <xf numFmtId="179" fontId="5" fillId="0" borderId="0" applyFill="0" applyBorder="0" applyAlignment="0">
      <protection/>
    </xf>
    <xf numFmtId="175" fontId="5" fillId="0" borderId="0" applyFill="0" applyBorder="0" applyAlignment="0">
      <protection/>
    </xf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5" fillId="0" borderId="0" applyFill="0" applyBorder="0" applyAlignment="0"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6" fillId="0" borderId="0" applyFill="0" applyBorder="0" applyAlignment="0">
      <protection/>
    </xf>
    <xf numFmtId="175" fontId="6" fillId="0" borderId="0" applyFill="0" applyBorder="0" applyAlignment="0">
      <protection/>
    </xf>
    <xf numFmtId="174" fontId="6" fillId="0" borderId="0" applyFill="0" applyBorder="0" applyAlignment="0">
      <protection/>
    </xf>
    <xf numFmtId="179" fontId="6" fillId="0" borderId="0" applyFill="0" applyBorder="0" applyAlignment="0">
      <protection/>
    </xf>
    <xf numFmtId="175" fontId="6" fillId="0" borderId="0" applyFill="0" applyBorder="0" applyAlignment="0">
      <protection/>
    </xf>
    <xf numFmtId="0" fontId="5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3" fillId="29" borderId="0" applyNumberFormat="0" applyBorder="0" applyAlignment="0" applyProtection="0"/>
    <xf numFmtId="38" fontId="7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1" borderId="1" applyNumberFormat="0" applyAlignment="0" applyProtection="0"/>
    <xf numFmtId="10" fontId="7" fillId="32" borderId="8" applyNumberFormat="0" applyBorder="0" applyAlignment="0" applyProtection="0"/>
    <xf numFmtId="174" fontId="9" fillId="0" borderId="0" applyFill="0" applyBorder="0" applyAlignment="0">
      <protection/>
    </xf>
    <xf numFmtId="175" fontId="9" fillId="0" borderId="0" applyFill="0" applyBorder="0" applyAlignment="0">
      <protection/>
    </xf>
    <xf numFmtId="174" fontId="9" fillId="0" borderId="0" applyFill="0" applyBorder="0" applyAlignment="0">
      <protection/>
    </xf>
    <xf numFmtId="179" fontId="9" fillId="0" borderId="0" applyFill="0" applyBorder="0" applyAlignment="0">
      <protection/>
    </xf>
    <xf numFmtId="175" fontId="9" fillId="0" borderId="0" applyFill="0" applyBorder="0" applyAlignment="0">
      <protection/>
    </xf>
    <xf numFmtId="0" fontId="58" fillId="0" borderId="9" applyNumberFormat="0" applyFill="0" applyAlignment="0" applyProtection="0"/>
    <xf numFmtId="0" fontId="59" fillId="33" borderId="0" applyNumberFormat="0" applyBorder="0" applyAlignment="0" applyProtection="0"/>
    <xf numFmtId="18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34" borderId="10" applyNumberFormat="0" applyFont="0" applyAlignment="0" applyProtection="0"/>
    <xf numFmtId="0" fontId="60" fillId="27" borderId="11" applyNumberFormat="0" applyAlignment="0" applyProtection="0"/>
    <xf numFmtId="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74" fontId="10" fillId="0" borderId="0" applyFill="0" applyBorder="0" applyAlignment="0">
      <protection/>
    </xf>
    <xf numFmtId="175" fontId="10" fillId="0" borderId="0" applyFill="0" applyBorder="0" applyAlignment="0">
      <protection/>
    </xf>
    <xf numFmtId="174" fontId="10" fillId="0" borderId="0" applyFill="0" applyBorder="0" applyAlignment="0">
      <protection/>
    </xf>
    <xf numFmtId="179" fontId="10" fillId="0" borderId="0" applyFill="0" applyBorder="0" applyAlignment="0">
      <protection/>
    </xf>
    <xf numFmtId="175" fontId="10" fillId="0" borderId="0" applyFill="0" applyBorder="0" applyAlignment="0">
      <protection/>
    </xf>
    <xf numFmtId="0" fontId="2" fillId="35" borderId="0">
      <alignment/>
      <protection/>
    </xf>
    <xf numFmtId="0" fontId="61" fillId="0" borderId="0" applyFill="0">
      <alignment horizontal="center"/>
      <protection/>
    </xf>
    <xf numFmtId="49" fontId="5" fillId="0" borderId="0" applyFill="0" applyBorder="0" applyAlignment="0">
      <protection/>
    </xf>
    <xf numFmtId="182" fontId="5" fillId="0" borderId="0" applyFill="0" applyBorder="0" applyAlignment="0">
      <protection/>
    </xf>
    <xf numFmtId="183" fontId="5" fillId="0" borderId="0" applyFill="0" applyBorder="0" applyAlignment="0">
      <protection/>
    </xf>
    <xf numFmtId="0" fontId="62" fillId="0" borderId="0" applyNumberFormat="0" applyFill="0" applyBorder="0" applyAlignment="0" applyProtection="0"/>
    <xf numFmtId="0" fontId="63" fillId="0" borderId="12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29" fillId="0" borderId="0" xfId="96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30" fillId="0" borderId="0" xfId="84" applyFont="1" applyFill="1" applyBorder="1" applyAlignment="1" applyProtection="1">
      <alignment vertical="top"/>
      <protection hidden="1"/>
    </xf>
    <xf numFmtId="0" fontId="31" fillId="0" borderId="13" xfId="96" applyFont="1" applyFill="1" applyBorder="1" applyAlignment="1" applyProtection="1">
      <alignment horizontal="centerContinuous" vertical="top"/>
      <protection/>
    </xf>
    <xf numFmtId="0" fontId="31" fillId="0" borderId="4" xfId="96" applyFont="1" applyFill="1" applyBorder="1" applyAlignment="1" applyProtection="1">
      <alignment horizontal="centerContinuous" vertical="top"/>
      <protection/>
    </xf>
    <xf numFmtId="0" fontId="31" fillId="0" borderId="14" xfId="96" applyFont="1" applyFill="1" applyBorder="1" applyAlignment="1" applyProtection="1">
      <alignment horizontal="center" vertical="top" wrapText="1"/>
      <protection/>
    </xf>
    <xf numFmtId="0" fontId="31" fillId="0" borderId="15" xfId="96" applyFont="1" applyFill="1" applyBorder="1" applyAlignment="1" applyProtection="1">
      <alignment horizontal="center" vertical="top" wrapText="1"/>
      <protection/>
    </xf>
    <xf numFmtId="0" fontId="31" fillId="0" borderId="16" xfId="96" applyFont="1" applyFill="1" applyBorder="1" applyAlignment="1" applyProtection="1">
      <alignment horizontal="center" vertical="top" wrapText="1"/>
      <protection/>
    </xf>
    <xf numFmtId="1" fontId="32" fillId="36" borderId="13" xfId="84" applyNumberFormat="1" applyFont="1" applyFill="1" applyBorder="1" applyAlignment="1" applyProtection="1">
      <alignment vertical="center"/>
      <protection/>
    </xf>
    <xf numFmtId="0" fontId="33" fillId="36" borderId="4" xfId="100" applyFont="1" applyFill="1" applyBorder="1" applyAlignment="1" applyProtection="1">
      <alignment vertical="top"/>
      <protection/>
    </xf>
    <xf numFmtId="172" fontId="33" fillId="36" borderId="16" xfId="100" applyNumberFormat="1" applyFont="1" applyFill="1" applyBorder="1" applyAlignment="1" applyProtection="1">
      <alignment vertical="top" wrapText="1"/>
      <protection/>
    </xf>
    <xf numFmtId="172" fontId="33" fillId="36" borderId="14" xfId="100" applyNumberFormat="1" applyFont="1" applyFill="1" applyBorder="1" applyAlignment="1" applyProtection="1">
      <alignment vertical="top" wrapText="1"/>
      <protection/>
    </xf>
    <xf numFmtId="172" fontId="33" fillId="36" borderId="15" xfId="100" applyNumberFormat="1" applyFont="1" applyFill="1" applyBorder="1" applyAlignment="1" applyProtection="1">
      <alignment vertical="top" wrapText="1"/>
      <protection/>
    </xf>
    <xf numFmtId="172" fontId="33" fillId="36" borderId="4" xfId="100" applyNumberFormat="1" applyFont="1" applyFill="1" applyBorder="1" applyAlignment="1" applyProtection="1">
      <alignment vertical="top" wrapText="1"/>
      <protection/>
    </xf>
    <xf numFmtId="172" fontId="33" fillId="36" borderId="17" xfId="100" applyNumberFormat="1" applyFont="1" applyFill="1" applyBorder="1" applyAlignment="1" applyProtection="1">
      <alignment vertical="top" wrapText="1"/>
      <protection/>
    </xf>
    <xf numFmtId="0" fontId="34" fillId="0" borderId="0" xfId="100" applyFont="1">
      <alignment/>
      <protection/>
    </xf>
    <xf numFmtId="1" fontId="35" fillId="0" borderId="18" xfId="84" applyNumberFormat="1" applyFont="1" applyFill="1" applyBorder="1" applyAlignment="1" applyProtection="1">
      <alignment vertical="top"/>
      <protection/>
    </xf>
    <xf numFmtId="172" fontId="36" fillId="0" borderId="19" xfId="100" applyNumberFormat="1" applyFont="1" applyFill="1" applyBorder="1" applyAlignment="1" applyProtection="1">
      <alignment vertical="top" wrapText="1"/>
      <protection/>
    </xf>
    <xf numFmtId="172" fontId="36" fillId="0" borderId="20" xfId="100" applyNumberFormat="1" applyFont="1" applyFill="1" applyBorder="1" applyAlignment="1" applyProtection="1">
      <alignment vertical="top" wrapText="1"/>
      <protection/>
    </xf>
    <xf numFmtId="172" fontId="36" fillId="0" borderId="21" xfId="100" applyNumberFormat="1" applyFont="1" applyFill="1" applyBorder="1" applyAlignment="1" applyProtection="1">
      <alignment vertical="top" wrapText="1"/>
      <protection/>
    </xf>
    <xf numFmtId="172" fontId="36" fillId="0" borderId="22" xfId="100" applyNumberFormat="1" applyFont="1" applyFill="1" applyBorder="1" applyAlignment="1" applyProtection="1">
      <alignment vertical="top" wrapText="1"/>
      <protection/>
    </xf>
    <xf numFmtId="172" fontId="36" fillId="0" borderId="23" xfId="100" applyNumberFormat="1" applyFont="1" applyFill="1" applyBorder="1" applyAlignment="1" applyProtection="1">
      <alignment vertical="top" wrapText="1"/>
      <protection/>
    </xf>
    <xf numFmtId="1" fontId="31" fillId="0" borderId="18" xfId="100" applyNumberFormat="1" applyFont="1" applyFill="1" applyBorder="1" applyAlignment="1" applyProtection="1">
      <alignment vertical="top"/>
      <protection/>
    </xf>
    <xf numFmtId="1" fontId="31" fillId="0" borderId="0" xfId="100" applyNumberFormat="1" applyFont="1" applyFill="1" applyBorder="1" applyAlignment="1" applyProtection="1">
      <alignment vertical="top"/>
      <protection/>
    </xf>
    <xf numFmtId="1" fontId="31" fillId="0" borderId="0" xfId="100" applyNumberFormat="1" applyFont="1" applyFill="1" applyBorder="1" applyAlignment="1" applyProtection="1">
      <alignment vertical="top" wrapText="1"/>
      <protection/>
    </xf>
    <xf numFmtId="172" fontId="36" fillId="0" borderId="24" xfId="100" applyNumberFormat="1" applyFont="1" applyFill="1" applyBorder="1" applyAlignment="1" applyProtection="1">
      <alignment vertical="top" wrapText="1"/>
      <protection/>
    </xf>
    <xf numFmtId="1" fontId="34" fillId="0" borderId="18" xfId="100" applyNumberFormat="1" applyFont="1" applyFill="1" applyBorder="1" applyAlignment="1" applyProtection="1">
      <alignment vertical="top" wrapText="1"/>
      <protection/>
    </xf>
    <xf numFmtId="1" fontId="34" fillId="0" borderId="25" xfId="100" applyNumberFormat="1" applyFont="1" applyFill="1" applyBorder="1" applyAlignment="1" applyProtection="1">
      <alignment vertical="top" wrapText="1"/>
      <protection/>
    </xf>
    <xf numFmtId="0" fontId="31" fillId="0" borderId="17" xfId="96" applyFont="1" applyFill="1" applyBorder="1" applyAlignment="1" applyProtection="1">
      <alignment horizontal="centerContinuous" vertical="top"/>
      <protection/>
    </xf>
    <xf numFmtId="0" fontId="36" fillId="0" borderId="13" xfId="96" applyFont="1" applyFill="1" applyBorder="1" applyAlignment="1" applyProtection="1">
      <alignment horizontal="centerContinuous" vertical="top"/>
      <protection/>
    </xf>
    <xf numFmtId="0" fontId="36" fillId="0" borderId="4" xfId="96" applyFont="1" applyFill="1" applyBorder="1" applyAlignment="1" applyProtection="1">
      <alignment horizontal="centerContinuous" vertical="top"/>
      <protection/>
    </xf>
    <xf numFmtId="0" fontId="36" fillId="0" borderId="14" xfId="96" applyFont="1" applyFill="1" applyBorder="1" applyAlignment="1" applyProtection="1">
      <alignment horizontal="center" vertical="top" wrapText="1"/>
      <protection/>
    </xf>
    <xf numFmtId="0" fontId="36" fillId="0" borderId="15" xfId="96" applyFont="1" applyFill="1" applyBorder="1" applyAlignment="1" applyProtection="1">
      <alignment horizontal="center" vertical="top" wrapText="1"/>
      <protection/>
    </xf>
    <xf numFmtId="0" fontId="36" fillId="0" borderId="4" xfId="96" applyFont="1" applyFill="1" applyBorder="1" applyAlignment="1" applyProtection="1">
      <alignment horizontal="center" vertical="top" wrapText="1"/>
      <protection/>
    </xf>
    <xf numFmtId="0" fontId="36" fillId="0" borderId="17" xfId="96" applyFont="1" applyFill="1" applyBorder="1" applyAlignment="1" applyProtection="1">
      <alignment horizontal="center" vertical="top" wrapText="1"/>
      <protection/>
    </xf>
    <xf numFmtId="0" fontId="65" fillId="0" borderId="0" xfId="0" applyFont="1" applyAlignment="1">
      <alignment/>
    </xf>
    <xf numFmtId="1" fontId="34" fillId="0" borderId="0" xfId="100" applyNumberFormat="1" applyFont="1" applyFill="1" applyBorder="1" applyAlignment="1" applyProtection="1">
      <alignment vertical="top"/>
      <protection/>
    </xf>
    <xf numFmtId="1" fontId="34" fillId="0" borderId="24" xfId="100" applyNumberFormat="1" applyFont="1" applyFill="1" applyBorder="1" applyAlignment="1" applyProtection="1">
      <alignment vertical="top"/>
      <protection/>
    </xf>
    <xf numFmtId="1" fontId="34" fillId="0" borderId="26" xfId="100" applyNumberFormat="1" applyFont="1" applyFill="1" applyBorder="1" applyAlignment="1" applyProtection="1">
      <alignment vertical="top"/>
      <protection/>
    </xf>
    <xf numFmtId="1" fontId="34" fillId="0" borderId="27" xfId="100" applyNumberFormat="1" applyFont="1" applyFill="1" applyBorder="1" applyAlignment="1" applyProtection="1">
      <alignment vertical="top"/>
      <protection/>
    </xf>
    <xf numFmtId="0" fontId="36" fillId="0" borderId="16" xfId="96" applyFont="1" applyFill="1" applyBorder="1" applyAlignment="1" applyProtection="1">
      <alignment horizontal="center" vertical="top" wrapText="1"/>
      <protection/>
    </xf>
    <xf numFmtId="186" fontId="34" fillId="37" borderId="19" xfId="100" applyNumberFormat="1" applyFont="1" applyFill="1" applyBorder="1" applyAlignment="1" applyProtection="1">
      <alignment vertical="top"/>
      <protection/>
    </xf>
    <xf numFmtId="186" fontId="34" fillId="37" borderId="28" xfId="100" applyNumberFormat="1" applyFont="1" applyFill="1" applyBorder="1" applyAlignment="1" applyProtection="1">
      <alignment vertical="top"/>
      <protection/>
    </xf>
    <xf numFmtId="0" fontId="31" fillId="0" borderId="17" xfId="96" applyFont="1" applyFill="1" applyBorder="1" applyAlignment="1" applyProtection="1">
      <alignment horizontal="center" vertical="top" wrapText="1"/>
      <protection/>
    </xf>
    <xf numFmtId="1" fontId="38" fillId="0" borderId="0" xfId="100" applyNumberFormat="1" applyFont="1" applyFill="1" applyBorder="1" applyAlignment="1" applyProtection="1">
      <alignment vertical="top"/>
      <protection/>
    </xf>
    <xf numFmtId="0" fontId="31" fillId="0" borderId="8" xfId="96" applyFont="1" applyFill="1" applyBorder="1" applyAlignment="1" applyProtection="1">
      <alignment horizontal="center" vertical="top" wrapText="1"/>
      <protection/>
    </xf>
    <xf numFmtId="0" fontId="36" fillId="0" borderId="8" xfId="96" applyFont="1" applyFill="1" applyBorder="1" applyAlignment="1" applyProtection="1">
      <alignment horizontal="center" vertical="top" wrapText="1"/>
      <protection/>
    </xf>
    <xf numFmtId="172" fontId="33" fillId="36" borderId="8" xfId="100" applyNumberFormat="1" applyFont="1" applyFill="1" applyBorder="1" applyAlignment="1" applyProtection="1">
      <alignment vertical="top" wrapText="1"/>
      <protection/>
    </xf>
    <xf numFmtId="172" fontId="36" fillId="0" borderId="29" xfId="100" applyNumberFormat="1" applyFont="1" applyFill="1" applyBorder="1" applyAlignment="1" applyProtection="1">
      <alignment vertical="top" wrapText="1"/>
      <protection/>
    </xf>
    <xf numFmtId="172" fontId="36" fillId="0" borderId="30" xfId="100" applyNumberFormat="1" applyFont="1" applyFill="1" applyBorder="1" applyAlignment="1" applyProtection="1">
      <alignment vertical="top" wrapText="1"/>
      <protection/>
    </xf>
    <xf numFmtId="186" fontId="34" fillId="37" borderId="31" xfId="100" applyNumberFormat="1" applyFont="1" applyFill="1" applyBorder="1" applyAlignment="1" applyProtection="1">
      <alignment vertical="top"/>
      <protection/>
    </xf>
    <xf numFmtId="186" fontId="34" fillId="37" borderId="32" xfId="100" applyNumberFormat="1" applyFont="1" applyFill="1" applyBorder="1" applyAlignment="1" applyProtection="1">
      <alignment vertical="top"/>
      <protection/>
    </xf>
    <xf numFmtId="186" fontId="34" fillId="37" borderId="30" xfId="100" applyNumberFormat="1" applyFont="1" applyFill="1" applyBorder="1" applyAlignment="1" applyProtection="1">
      <alignment vertical="top"/>
      <protection/>
    </xf>
    <xf numFmtId="186" fontId="34" fillId="37" borderId="33" xfId="100" applyNumberFormat="1" applyFont="1" applyFill="1" applyBorder="1" applyAlignment="1" applyProtection="1">
      <alignment vertical="top"/>
      <protection/>
    </xf>
    <xf numFmtId="186" fontId="34" fillId="38" borderId="19" xfId="100" applyNumberFormat="1" applyFont="1" applyFill="1" applyBorder="1" applyAlignment="1" applyProtection="1">
      <alignment vertical="top"/>
      <protection locked="0"/>
    </xf>
    <xf numFmtId="0" fontId="31" fillId="0" borderId="4" xfId="96" applyFont="1" applyFill="1" applyBorder="1" applyAlignment="1" applyProtection="1">
      <alignment horizontal="center" vertical="top" wrapText="1"/>
      <protection/>
    </xf>
    <xf numFmtId="172" fontId="36" fillId="0" borderId="34" xfId="100" applyNumberFormat="1" applyFont="1" applyFill="1" applyBorder="1" applyAlignment="1" applyProtection="1">
      <alignment vertical="top" wrapText="1"/>
      <protection/>
    </xf>
    <xf numFmtId="172" fontId="36" fillId="0" borderId="0" xfId="100" applyNumberFormat="1" applyFont="1" applyFill="1" applyBorder="1" applyAlignment="1" applyProtection="1">
      <alignment vertical="top" wrapText="1"/>
      <protection/>
    </xf>
    <xf numFmtId="186" fontId="34" fillId="39" borderId="19" xfId="100" applyNumberFormat="1" applyFont="1" applyFill="1" applyBorder="1" applyAlignment="1" applyProtection="1">
      <alignment vertical="top"/>
      <protection locked="0"/>
    </xf>
    <xf numFmtId="186" fontId="34" fillId="40" borderId="19" xfId="100" applyNumberFormat="1" applyFont="1" applyFill="1" applyBorder="1" applyAlignment="1" applyProtection="1">
      <alignment vertical="top"/>
      <protection locked="0"/>
    </xf>
    <xf numFmtId="186" fontId="34" fillId="41" borderId="31" xfId="100" applyNumberFormat="1" applyFont="1" applyFill="1" applyBorder="1" applyAlignment="1" applyProtection="1">
      <alignment vertical="top"/>
      <protection locked="0"/>
    </xf>
    <xf numFmtId="1" fontId="39" fillId="0" borderId="0" xfId="96" applyNumberFormat="1" applyFont="1" applyFill="1" applyBorder="1" applyAlignment="1" applyProtection="1">
      <alignment/>
      <protection hidden="1"/>
    </xf>
    <xf numFmtId="1" fontId="39" fillId="0" borderId="0" xfId="96" applyNumberFormat="1" applyFont="1" applyFill="1" applyBorder="1" applyAlignment="1" applyProtection="1">
      <alignment vertical="center"/>
      <protection hidden="1"/>
    </xf>
    <xf numFmtId="0" fontId="34" fillId="0" borderId="0" xfId="96" applyFont="1" applyBorder="1">
      <alignment/>
      <protection/>
    </xf>
    <xf numFmtId="1" fontId="40" fillId="0" borderId="0" xfId="84" applyNumberFormat="1" applyFont="1" applyBorder="1" applyAlignment="1" applyProtection="1">
      <alignment/>
      <protection hidden="1"/>
    </xf>
    <xf numFmtId="1" fontId="40" fillId="0" borderId="0" xfId="84" applyNumberFormat="1" applyFont="1" applyBorder="1" applyAlignment="1" applyProtection="1">
      <alignment vertical="center"/>
      <protection hidden="1"/>
    </xf>
    <xf numFmtId="0" fontId="39" fillId="0" borderId="0" xfId="96" applyNumberFormat="1" applyFont="1" applyFill="1" applyBorder="1" applyAlignment="1" applyProtection="1">
      <alignment/>
      <protection hidden="1"/>
    </xf>
    <xf numFmtId="186" fontId="34" fillId="42" borderId="31" xfId="100" applyNumberFormat="1" applyFont="1" applyFill="1" applyBorder="1" applyAlignment="1" applyProtection="1">
      <alignment vertical="top"/>
      <protection locked="0"/>
    </xf>
    <xf numFmtId="172" fontId="36" fillId="0" borderId="31" xfId="100" applyNumberFormat="1" applyFont="1" applyFill="1" applyBorder="1" applyAlignment="1" applyProtection="1">
      <alignment vertical="top" wrapText="1"/>
      <protection/>
    </xf>
    <xf numFmtId="186" fontId="29" fillId="0" borderId="19" xfId="100" applyNumberFormat="1" applyFont="1" applyFill="1" applyBorder="1" applyAlignment="1" applyProtection="1">
      <alignment vertical="top" wrapText="1"/>
      <protection/>
    </xf>
    <xf numFmtId="186" fontId="29" fillId="0" borderId="22" xfId="100" applyNumberFormat="1" applyFont="1" applyFill="1" applyBorder="1" applyAlignment="1" applyProtection="1">
      <alignment vertical="top" wrapText="1"/>
      <protection/>
    </xf>
    <xf numFmtId="0" fontId="66" fillId="0" borderId="8" xfId="0" applyFont="1" applyBorder="1" applyAlignment="1">
      <alignment wrapText="1"/>
    </xf>
    <xf numFmtId="0" fontId="66" fillId="0" borderId="35" xfId="0" applyFont="1" applyBorder="1" applyAlignment="1">
      <alignment horizontal="right" wrapText="1"/>
    </xf>
    <xf numFmtId="0" fontId="48" fillId="0" borderId="0" xfId="0" applyFont="1" applyAlignment="1">
      <alignment/>
    </xf>
    <xf numFmtId="0" fontId="67" fillId="0" borderId="36" xfId="0" applyFont="1" applyBorder="1" applyAlignment="1">
      <alignment horizontal="right" wrapText="1"/>
    </xf>
    <xf numFmtId="0" fontId="66" fillId="0" borderId="37" xfId="0" applyFont="1" applyBorder="1" applyAlignment="1">
      <alignment horizontal="right" wrapText="1"/>
    </xf>
    <xf numFmtId="1" fontId="43" fillId="0" borderId="18" xfId="84" applyNumberFormat="1" applyFont="1" applyFill="1" applyBorder="1" applyAlignment="1" applyProtection="1">
      <alignment horizontal="left" vertical="top" indent="1"/>
      <protection/>
    </xf>
    <xf numFmtId="1" fontId="34" fillId="37" borderId="18" xfId="100" applyNumberFormat="1" applyFont="1" applyFill="1" applyBorder="1" applyAlignment="1" applyProtection="1">
      <alignment vertical="top" wrapText="1"/>
      <protection/>
    </xf>
    <xf numFmtId="186" fontId="34" fillId="37" borderId="19" xfId="100" applyNumberFormat="1" applyFont="1" applyFill="1" applyBorder="1" applyAlignment="1" applyProtection="1">
      <alignment vertical="top"/>
      <protection locked="0"/>
    </xf>
    <xf numFmtId="186" fontId="34" fillId="37" borderId="31" xfId="100" applyNumberFormat="1" applyFont="1" applyFill="1" applyBorder="1" applyAlignment="1" applyProtection="1">
      <alignment vertical="top"/>
      <protection locked="0"/>
    </xf>
    <xf numFmtId="0" fontId="34" fillId="37" borderId="0" xfId="100" applyFont="1" applyFill="1">
      <alignment/>
      <protection/>
    </xf>
    <xf numFmtId="0" fontId="0" fillId="37" borderId="0" xfId="0" applyFont="1" applyFill="1" applyAlignment="1">
      <alignment/>
    </xf>
    <xf numFmtId="186" fontId="34" fillId="37" borderId="28" xfId="100" applyNumberFormat="1" applyFont="1" applyFill="1" applyBorder="1" applyAlignment="1" applyProtection="1">
      <alignment vertical="top"/>
      <protection locked="0"/>
    </xf>
    <xf numFmtId="186" fontId="34" fillId="37" borderId="32" xfId="100" applyNumberFormat="1" applyFont="1" applyFill="1" applyBorder="1" applyAlignment="1" applyProtection="1">
      <alignment vertical="top"/>
      <protection locked="0"/>
    </xf>
    <xf numFmtId="1" fontId="44" fillId="0" borderId="0" xfId="96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68" fillId="0" borderId="8" xfId="0" applyFont="1" applyBorder="1" applyAlignment="1">
      <alignment horizontal="center" wrapText="1"/>
    </xf>
    <xf numFmtId="0" fontId="11" fillId="0" borderId="0" xfId="96" applyNumberFormat="1" applyFont="1" applyFill="1" applyBorder="1" applyAlignment="1" applyProtection="1">
      <alignment vertical="top"/>
      <protection hidden="1"/>
    </xf>
    <xf numFmtId="0" fontId="69" fillId="0" borderId="0" xfId="84" applyFont="1" applyFill="1" applyBorder="1" applyAlignment="1" applyProtection="1">
      <alignment vertical="top"/>
      <protection hidden="1"/>
    </xf>
    <xf numFmtId="0" fontId="69" fillId="0" borderId="0" xfId="0" applyFont="1" applyAlignment="1">
      <alignment/>
    </xf>
    <xf numFmtId="0" fontId="29" fillId="0" borderId="0" xfId="96" applyFont="1" applyFill="1" applyBorder="1" applyAlignment="1" applyProtection="1">
      <alignment vertical="top" wrapText="1"/>
      <protection hidden="1"/>
    </xf>
    <xf numFmtId="0" fontId="29" fillId="0" borderId="30" xfId="96" applyFont="1" applyFill="1" applyBorder="1" applyAlignment="1" applyProtection="1">
      <alignment vertical="top" wrapText="1"/>
      <protection hidden="1"/>
    </xf>
    <xf numFmtId="0" fontId="34" fillId="0" borderId="30" xfId="100" applyFont="1" applyBorder="1" applyAlignment="1">
      <alignment wrapText="1"/>
      <protection/>
    </xf>
    <xf numFmtId="0" fontId="34" fillId="0" borderId="0" xfId="100" applyFont="1" applyBorder="1">
      <alignment/>
      <protection/>
    </xf>
    <xf numFmtId="0" fontId="67" fillId="0" borderId="8" xfId="0" applyFont="1" applyBorder="1" applyAlignment="1">
      <alignment wrapText="1"/>
    </xf>
    <xf numFmtId="186" fontId="34" fillId="0" borderId="19" xfId="100" applyNumberFormat="1" applyFont="1" applyFill="1" applyBorder="1" applyAlignment="1" applyProtection="1">
      <alignment vertical="top"/>
      <protection locked="0"/>
    </xf>
    <xf numFmtId="186" fontId="34" fillId="0" borderId="31" xfId="100" applyNumberFormat="1" applyFont="1" applyFill="1" applyBorder="1" applyAlignment="1" applyProtection="1">
      <alignment vertical="top"/>
      <protection locked="0"/>
    </xf>
    <xf numFmtId="0" fontId="34" fillId="0" borderId="30" xfId="100" applyFont="1" applyBorder="1" applyAlignment="1" applyProtection="1">
      <alignment wrapText="1"/>
      <protection locked="0"/>
    </xf>
    <xf numFmtId="0" fontId="34" fillId="37" borderId="30" xfId="100" applyFont="1" applyFill="1" applyBorder="1" applyAlignment="1" applyProtection="1">
      <alignment wrapText="1"/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0" fillId="0" borderId="33" xfId="0" applyFont="1" applyBorder="1" applyAlignment="1" applyProtection="1">
      <alignment wrapText="1"/>
      <protection locked="0"/>
    </xf>
    <xf numFmtId="0" fontId="34" fillId="0" borderId="8" xfId="96" applyFont="1" applyBorder="1" applyAlignment="1" applyProtection="1">
      <alignment wrapText="1"/>
      <protection locked="0"/>
    </xf>
    <xf numFmtId="1" fontId="34" fillId="0" borderId="0" xfId="100" applyNumberFormat="1" applyFont="1" applyFill="1" applyBorder="1" applyAlignment="1" applyProtection="1">
      <alignment horizontal="left" vertical="top" wrapText="1"/>
      <protection/>
    </xf>
    <xf numFmtId="1" fontId="34" fillId="0" borderId="24" xfId="100" applyNumberFormat="1" applyFont="1" applyFill="1" applyBorder="1" applyAlignment="1" applyProtection="1">
      <alignment horizontal="left" vertical="top" wrapText="1"/>
      <protection/>
    </xf>
    <xf numFmtId="1" fontId="35" fillId="0" borderId="18" xfId="84" applyNumberFormat="1" applyFont="1" applyFill="1" applyBorder="1" applyAlignment="1" applyProtection="1">
      <alignment horizontal="left" vertical="top"/>
      <protection/>
    </xf>
    <xf numFmtId="1" fontId="35" fillId="0" borderId="0" xfId="84" applyNumberFormat="1" applyFont="1" applyFill="1" applyBorder="1" applyAlignment="1" applyProtection="1">
      <alignment horizontal="left" vertical="top"/>
      <protection/>
    </xf>
    <xf numFmtId="1" fontId="35" fillId="0" borderId="24" xfId="84" applyNumberFormat="1" applyFont="1" applyFill="1" applyBorder="1" applyAlignment="1" applyProtection="1">
      <alignment horizontal="left" vertical="top"/>
      <protection/>
    </xf>
    <xf numFmtId="1" fontId="34" fillId="0" borderId="0" xfId="100" applyNumberFormat="1" applyFont="1" applyFill="1" applyBorder="1" applyAlignment="1" applyProtection="1">
      <alignment horizontal="left" vertical="top"/>
      <protection/>
    </xf>
    <xf numFmtId="1" fontId="34" fillId="0" borderId="0" xfId="100" applyNumberFormat="1" applyFont="1" applyFill="1" applyBorder="1" applyAlignment="1" applyProtection="1">
      <alignment vertical="top" wrapText="1"/>
      <protection/>
    </xf>
    <xf numFmtId="0" fontId="34" fillId="0" borderId="0" xfId="0" applyFont="1" applyAlignment="1">
      <alignment wrapText="1"/>
    </xf>
    <xf numFmtId="1" fontId="34" fillId="0" borderId="0" xfId="96" applyNumberFormat="1" applyFont="1" applyFill="1" applyBorder="1" applyAlignment="1" applyProtection="1">
      <alignment vertical="center" wrapText="1"/>
      <protection hidden="1"/>
    </xf>
    <xf numFmtId="1" fontId="34" fillId="37" borderId="0" xfId="96" applyNumberFormat="1" applyFont="1" applyFill="1" applyBorder="1" applyAlignment="1" applyProtection="1">
      <alignment vertical="center" wrapText="1"/>
      <protection hidden="1"/>
    </xf>
    <xf numFmtId="0" fontId="66" fillId="0" borderId="38" xfId="0" applyFont="1" applyBorder="1" applyAlignment="1">
      <alignment horizontal="right" wrapText="1"/>
    </xf>
    <xf numFmtId="0" fontId="66" fillId="0" borderId="39" xfId="0" applyFont="1" applyBorder="1" applyAlignment="1">
      <alignment horizontal="right" wrapText="1"/>
    </xf>
    <xf numFmtId="1" fontId="34" fillId="0" borderId="0" xfId="100" applyNumberFormat="1" applyFont="1" applyFill="1" applyBorder="1" applyAlignment="1" applyProtection="1">
      <alignment vertical="top" wrapText="1"/>
      <protection/>
    </xf>
    <xf numFmtId="1" fontId="34" fillId="0" borderId="0" xfId="100" applyNumberFormat="1" applyFont="1" applyFill="1" applyBorder="1" applyAlignment="1" applyProtection="1">
      <alignment horizontal="left" vertical="top" wrapText="1"/>
      <protection/>
    </xf>
    <xf numFmtId="1" fontId="34" fillId="0" borderId="24" xfId="100" applyNumberFormat="1" applyFont="1" applyFill="1" applyBorder="1" applyAlignment="1" applyProtection="1">
      <alignment horizontal="left" vertical="top" wrapText="1"/>
      <protection/>
    </xf>
    <xf numFmtId="1" fontId="35" fillId="0" borderId="18" xfId="84" applyNumberFormat="1" applyFont="1" applyFill="1" applyBorder="1" applyAlignment="1" applyProtection="1">
      <alignment horizontal="left" vertical="top"/>
      <protection/>
    </xf>
    <xf numFmtId="1" fontId="35" fillId="0" borderId="0" xfId="84" applyNumberFormat="1" applyFont="1" applyFill="1" applyBorder="1" applyAlignment="1" applyProtection="1">
      <alignment horizontal="left" vertical="top"/>
      <protection/>
    </xf>
    <xf numFmtId="1" fontId="35" fillId="0" borderId="24" xfId="84" applyNumberFormat="1" applyFont="1" applyFill="1" applyBorder="1" applyAlignment="1" applyProtection="1">
      <alignment horizontal="left" vertical="top"/>
      <protection/>
    </xf>
    <xf numFmtId="1" fontId="34" fillId="0" borderId="0" xfId="100" applyNumberFormat="1" applyFont="1" applyFill="1" applyBorder="1" applyAlignment="1" applyProtection="1">
      <alignment horizontal="left" vertical="top"/>
      <protection/>
    </xf>
    <xf numFmtId="1" fontId="34" fillId="0" borderId="8" xfId="96" applyNumberFormat="1" applyFont="1" applyBorder="1" applyAlignment="1" applyProtection="1">
      <alignment wrapText="1"/>
      <protection locked="0"/>
    </xf>
    <xf numFmtId="1" fontId="68" fillId="0" borderId="8" xfId="0" applyNumberFormat="1" applyFont="1" applyBorder="1" applyAlignment="1" applyProtection="1">
      <alignment horizontal="center" wrapText="1"/>
      <protection locked="0"/>
    </xf>
    <xf numFmtId="1" fontId="34" fillId="0" borderId="8" xfId="96" applyNumberFormat="1" applyFont="1" applyBorder="1" applyProtection="1">
      <alignment/>
      <protection locked="0"/>
    </xf>
    <xf numFmtId="1" fontId="34" fillId="0" borderId="0" xfId="100" applyNumberFormat="1" applyFont="1" applyFill="1" applyBorder="1" applyAlignment="1" applyProtection="1">
      <alignment horizontal="left" vertical="top"/>
      <protection/>
    </xf>
    <xf numFmtId="1" fontId="34" fillId="0" borderId="24" xfId="100" applyNumberFormat="1" applyFont="1" applyFill="1" applyBorder="1" applyAlignment="1" applyProtection="1">
      <alignment horizontal="left" vertical="top"/>
      <protection/>
    </xf>
    <xf numFmtId="1" fontId="70" fillId="0" borderId="0" xfId="100" applyNumberFormat="1" applyFont="1" applyFill="1" applyBorder="1" applyAlignment="1" applyProtection="1">
      <alignment horizontal="left" vertical="top" wrapText="1"/>
      <protection/>
    </xf>
    <xf numFmtId="1" fontId="70" fillId="0" borderId="24" xfId="100" applyNumberFormat="1" applyFont="1" applyFill="1" applyBorder="1" applyAlignment="1" applyProtection="1">
      <alignment horizontal="left" vertical="top" wrapText="1"/>
      <protection/>
    </xf>
    <xf numFmtId="1" fontId="34" fillId="0" borderId="0" xfId="100" applyNumberFormat="1" applyFont="1" applyFill="1" applyBorder="1" applyAlignment="1" applyProtection="1">
      <alignment horizontal="left" vertical="top" wrapText="1"/>
      <protection/>
    </xf>
    <xf numFmtId="1" fontId="34" fillId="0" borderId="24" xfId="100" applyNumberFormat="1" applyFont="1" applyFill="1" applyBorder="1" applyAlignment="1" applyProtection="1">
      <alignment horizontal="left" vertical="top" wrapText="1"/>
      <protection/>
    </xf>
    <xf numFmtId="1" fontId="35" fillId="0" borderId="18" xfId="84" applyNumberFormat="1" applyFont="1" applyFill="1" applyBorder="1" applyAlignment="1" applyProtection="1">
      <alignment horizontal="left" vertical="top"/>
      <protection/>
    </xf>
    <xf numFmtId="1" fontId="35" fillId="0" borderId="0" xfId="84" applyNumberFormat="1" applyFont="1" applyFill="1" applyBorder="1" applyAlignment="1" applyProtection="1">
      <alignment horizontal="left" vertical="top"/>
      <protection/>
    </xf>
    <xf numFmtId="1" fontId="35" fillId="0" borderId="24" xfId="84" applyNumberFormat="1" applyFont="1" applyFill="1" applyBorder="1" applyAlignment="1" applyProtection="1">
      <alignment horizontal="left" vertical="top"/>
      <protection/>
    </xf>
    <xf numFmtId="1" fontId="34" fillId="0" borderId="0" xfId="100" applyNumberFormat="1" applyFont="1" applyFill="1" applyBorder="1" applyAlignment="1" applyProtection="1">
      <alignment vertical="top" wrapText="1"/>
      <protection/>
    </xf>
    <xf numFmtId="0" fontId="0" fillId="0" borderId="24" xfId="0" applyBorder="1" applyAlignment="1">
      <alignment vertical="top"/>
    </xf>
    <xf numFmtId="1" fontId="35" fillId="0" borderId="40" xfId="84" applyNumberFormat="1" applyFont="1" applyFill="1" applyBorder="1" applyAlignment="1" applyProtection="1">
      <alignment horizontal="left" vertical="top"/>
      <protection/>
    </xf>
    <xf numFmtId="1" fontId="35" fillId="0" borderId="34" xfId="84" applyNumberFormat="1" applyFont="1" applyFill="1" applyBorder="1" applyAlignment="1" applyProtection="1">
      <alignment horizontal="left" vertical="top"/>
      <protection/>
    </xf>
    <xf numFmtId="1" fontId="35" fillId="0" borderId="23" xfId="84" applyNumberFormat="1" applyFont="1" applyFill="1" applyBorder="1" applyAlignment="1" applyProtection="1">
      <alignment horizontal="left" vertical="top"/>
      <protection/>
    </xf>
    <xf numFmtId="1" fontId="70" fillId="37" borderId="0" xfId="100" applyNumberFormat="1" applyFont="1" applyFill="1" applyBorder="1" applyAlignment="1" applyProtection="1">
      <alignment horizontal="left" vertical="top" wrapText="1"/>
      <protection/>
    </xf>
    <xf numFmtId="1" fontId="70" fillId="37" borderId="24" xfId="100" applyNumberFormat="1" applyFont="1" applyFill="1" applyBorder="1" applyAlignment="1" applyProtection="1">
      <alignment horizontal="left" vertical="top" wrapText="1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0" xfId="59"/>
    <cellStyle name="Currency" xfId="60"/>
    <cellStyle name="Currency [0]" xfId="61"/>
    <cellStyle name="Currency [00]" xfId="62"/>
    <cellStyle name="Currency 2" xfId="63"/>
    <cellStyle name="Currency0" xfId="64"/>
    <cellStyle name="Date" xfId="65"/>
    <cellStyle name="Date Short" xfId="66"/>
    <cellStyle name="Dezimal [0]_Compiling Utility Macros" xfId="67"/>
    <cellStyle name="Dezimal_Compiling Utility Macros" xfId="68"/>
    <cellStyle name="Enter Currency (0)" xfId="69"/>
    <cellStyle name="Enter Currency (2)" xfId="70"/>
    <cellStyle name="Enter Units (0)" xfId="71"/>
    <cellStyle name="Enter Units (1)" xfId="72"/>
    <cellStyle name="Enter Units (2)" xfId="73"/>
    <cellStyle name="Explanatory Text" xfId="74"/>
    <cellStyle name="Fixed" xfId="75"/>
    <cellStyle name="Good" xfId="76"/>
    <cellStyle name="Grey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Linked Cell" xfId="92"/>
    <cellStyle name="Neutral" xfId="93"/>
    <cellStyle name="Normal - Style1" xfId="94"/>
    <cellStyle name="Normal 10" xfId="95"/>
    <cellStyle name="Normal 2" xfId="96"/>
    <cellStyle name="Normal 2 2 10 2" xfId="97"/>
    <cellStyle name="Normal 3" xfId="98"/>
    <cellStyle name="Normal 3 2" xfId="99"/>
    <cellStyle name="Normal 4" xfId="100"/>
    <cellStyle name="Note" xfId="101"/>
    <cellStyle name="Output" xfId="102"/>
    <cellStyle name="Percent" xfId="103"/>
    <cellStyle name="Percent [0]" xfId="104"/>
    <cellStyle name="Percent [00]" xfId="105"/>
    <cellStyle name="Percent [2]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Standard_Anpassen der Amortisation" xfId="112"/>
    <cellStyle name="Style 1" xfId="113"/>
    <cellStyle name="Text Indent A" xfId="114"/>
    <cellStyle name="Text Indent B" xfId="115"/>
    <cellStyle name="Text Indent C" xfId="116"/>
    <cellStyle name="Title" xfId="117"/>
    <cellStyle name="Total" xfId="118"/>
    <cellStyle name="Währung [0]_Compiling Utility Macros" xfId="119"/>
    <cellStyle name="Währung_Compiling Utility Macros" xfId="120"/>
    <cellStyle name="Warning Text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61"/>
  <sheetViews>
    <sheetView zoomScalePageLayoutView="0" workbookViewId="0" topLeftCell="A1">
      <selection activeCell="A1" sqref="A1:T87"/>
    </sheetView>
  </sheetViews>
  <sheetFormatPr defaultColWidth="104.7109375" defaultRowHeight="15"/>
  <cols>
    <col min="1" max="1" width="11.140625" style="0" bestFit="1" customWidth="1"/>
    <col min="2" max="2" width="8.421875" style="0" customWidth="1"/>
    <col min="3" max="3" width="21.8515625" style="0" customWidth="1"/>
    <col min="4" max="4" width="7.28125" style="0" bestFit="1" customWidth="1"/>
  </cols>
  <sheetData>
    <row r="1" spans="1:4" ht="25.5" thickBot="1">
      <c r="A1" s="95" t="s">
        <v>22</v>
      </c>
      <c r="B1" s="95" t="s">
        <v>23</v>
      </c>
      <c r="C1" s="95" t="s">
        <v>24</v>
      </c>
      <c r="D1" s="75" t="s">
        <v>25</v>
      </c>
    </row>
    <row r="2" spans="1:4" ht="15.75" thickBot="1">
      <c r="A2" s="95" t="s">
        <v>89</v>
      </c>
      <c r="B2" s="95"/>
      <c r="C2" s="95" t="s">
        <v>112</v>
      </c>
      <c r="D2" s="75"/>
    </row>
    <row r="3" spans="1:4" ht="15">
      <c r="A3" s="72" t="s">
        <v>90</v>
      </c>
      <c r="B3" s="72" t="s">
        <v>90</v>
      </c>
      <c r="C3" s="72" t="s">
        <v>113</v>
      </c>
      <c r="D3" s="76">
        <v>1</v>
      </c>
    </row>
    <row r="4" spans="1:4" ht="15">
      <c r="A4" s="72" t="s">
        <v>91</v>
      </c>
      <c r="B4" s="72" t="s">
        <v>91</v>
      </c>
      <c r="C4" s="72" t="s">
        <v>114</v>
      </c>
      <c r="D4" s="73">
        <v>2</v>
      </c>
    </row>
    <row r="5" spans="1:4" ht="15">
      <c r="A5" s="72" t="s">
        <v>92</v>
      </c>
      <c r="B5" s="72" t="s">
        <v>92</v>
      </c>
      <c r="C5" s="72" t="s">
        <v>115</v>
      </c>
      <c r="D5" s="73">
        <v>3</v>
      </c>
    </row>
    <row r="6" spans="1:4" ht="15">
      <c r="A6" s="72" t="s">
        <v>93</v>
      </c>
      <c r="B6" s="72" t="s">
        <v>93</v>
      </c>
      <c r="C6" s="72" t="s">
        <v>116</v>
      </c>
      <c r="D6" s="73">
        <v>4</v>
      </c>
    </row>
    <row r="7" spans="1:4" ht="15">
      <c r="A7" s="72" t="s">
        <v>94</v>
      </c>
      <c r="B7" s="72" t="s">
        <v>94</v>
      </c>
      <c r="C7" s="72" t="s">
        <v>117</v>
      </c>
      <c r="D7" s="73">
        <v>5</v>
      </c>
    </row>
    <row r="8" spans="1:4" ht="15">
      <c r="A8" s="72" t="s">
        <v>95</v>
      </c>
      <c r="B8" s="72" t="s">
        <v>95</v>
      </c>
      <c r="C8" s="72" t="s">
        <v>118</v>
      </c>
      <c r="D8" s="73">
        <v>6</v>
      </c>
    </row>
    <row r="9" spans="1:4" ht="15">
      <c r="A9" s="72" t="s">
        <v>96</v>
      </c>
      <c r="B9" s="72" t="s">
        <v>96</v>
      </c>
      <c r="C9" s="72" t="s">
        <v>119</v>
      </c>
      <c r="D9" s="73">
        <v>7</v>
      </c>
    </row>
    <row r="10" spans="1:4" ht="15">
      <c r="A10" s="72" t="s">
        <v>97</v>
      </c>
      <c r="B10" s="72" t="s">
        <v>97</v>
      </c>
      <c r="C10" s="72" t="s">
        <v>120</v>
      </c>
      <c r="D10" s="73">
        <v>8</v>
      </c>
    </row>
    <row r="11" spans="1:4" ht="15">
      <c r="A11" s="72" t="s">
        <v>98</v>
      </c>
      <c r="B11" s="72" t="s">
        <v>98</v>
      </c>
      <c r="C11" s="72" t="s">
        <v>121</v>
      </c>
      <c r="D11" s="73">
        <v>9</v>
      </c>
    </row>
    <row r="12" spans="1:4" ht="15">
      <c r="A12" s="72" t="s">
        <v>99</v>
      </c>
      <c r="B12" s="72" t="s">
        <v>99</v>
      </c>
      <c r="C12" s="72" t="s">
        <v>122</v>
      </c>
      <c r="D12" s="73">
        <v>10</v>
      </c>
    </row>
    <row r="13" spans="1:4" ht="15">
      <c r="A13" s="72" t="s">
        <v>100</v>
      </c>
      <c r="B13" s="72" t="s">
        <v>100</v>
      </c>
      <c r="C13" s="72" t="s">
        <v>123</v>
      </c>
      <c r="D13" s="73">
        <v>11</v>
      </c>
    </row>
    <row r="14" spans="1:4" ht="15">
      <c r="A14" s="72" t="s">
        <v>101</v>
      </c>
      <c r="B14" s="72" t="s">
        <v>101</v>
      </c>
      <c r="C14" s="72" t="s">
        <v>124</v>
      </c>
      <c r="D14" s="73">
        <v>12</v>
      </c>
    </row>
    <row r="15" spans="1:4" ht="15">
      <c r="A15" s="72" t="s">
        <v>102</v>
      </c>
      <c r="B15" s="72" t="s">
        <v>102</v>
      </c>
      <c r="C15" s="72" t="s">
        <v>125</v>
      </c>
      <c r="D15" s="73">
        <v>13</v>
      </c>
    </row>
    <row r="16" spans="1:4" ht="15">
      <c r="A16" s="72" t="s">
        <v>103</v>
      </c>
      <c r="B16" s="72" t="s">
        <v>103</v>
      </c>
      <c r="C16" s="72" t="s">
        <v>126</v>
      </c>
      <c r="D16" s="73">
        <v>14</v>
      </c>
    </row>
    <row r="17" spans="1:4" ht="15">
      <c r="A17" s="72" t="s">
        <v>104</v>
      </c>
      <c r="B17" s="72" t="s">
        <v>104</v>
      </c>
      <c r="C17" s="72" t="s">
        <v>127</v>
      </c>
      <c r="D17" s="73">
        <v>15</v>
      </c>
    </row>
    <row r="18" spans="1:4" ht="15">
      <c r="A18" s="72" t="s">
        <v>105</v>
      </c>
      <c r="B18" s="72" t="s">
        <v>105</v>
      </c>
      <c r="C18" s="72" t="s">
        <v>128</v>
      </c>
      <c r="D18" s="73">
        <v>16</v>
      </c>
    </row>
    <row r="19" spans="1:4" ht="15">
      <c r="A19" s="72" t="s">
        <v>106</v>
      </c>
      <c r="B19" s="72" t="s">
        <v>106</v>
      </c>
      <c r="C19" s="72" t="s">
        <v>129</v>
      </c>
      <c r="D19" s="73">
        <v>17</v>
      </c>
    </row>
    <row r="20" spans="1:4" ht="15">
      <c r="A20" s="72" t="s">
        <v>107</v>
      </c>
      <c r="B20" s="72" t="s">
        <v>107</v>
      </c>
      <c r="C20" s="72" t="s">
        <v>130</v>
      </c>
      <c r="D20" s="73">
        <v>18</v>
      </c>
    </row>
    <row r="21" spans="1:4" ht="15">
      <c r="A21" s="72" t="s">
        <v>108</v>
      </c>
      <c r="B21" s="72" t="s">
        <v>108</v>
      </c>
      <c r="C21" s="72" t="s">
        <v>131</v>
      </c>
      <c r="D21" s="73">
        <v>19</v>
      </c>
    </row>
    <row r="22" spans="1:4" ht="15">
      <c r="A22" s="72" t="s">
        <v>109</v>
      </c>
      <c r="B22" s="72" t="s">
        <v>109</v>
      </c>
      <c r="C22" s="72" t="s">
        <v>132</v>
      </c>
      <c r="D22" s="73">
        <v>20</v>
      </c>
    </row>
    <row r="23" spans="1:4" ht="15">
      <c r="A23" s="72" t="s">
        <v>110</v>
      </c>
      <c r="B23" s="72" t="s">
        <v>110</v>
      </c>
      <c r="C23" s="72" t="s">
        <v>135</v>
      </c>
      <c r="D23" s="73">
        <v>21</v>
      </c>
    </row>
    <row r="24" spans="1:4" ht="15.75" thickBot="1">
      <c r="A24" s="72" t="s">
        <v>111</v>
      </c>
      <c r="B24" s="72" t="s">
        <v>111</v>
      </c>
      <c r="C24" s="72" t="s">
        <v>133</v>
      </c>
      <c r="D24" s="114">
        <v>22</v>
      </c>
    </row>
    <row r="25" spans="1:4" ht="15">
      <c r="A25" s="72"/>
      <c r="B25" s="72"/>
      <c r="C25" s="72"/>
      <c r="D25" s="113"/>
    </row>
    <row r="26" spans="1:4" ht="15">
      <c r="A26" s="72"/>
      <c r="B26" s="72"/>
      <c r="C26" s="72"/>
      <c r="D26" s="73"/>
    </row>
    <row r="27" spans="1:4" ht="15">
      <c r="A27" s="72"/>
      <c r="B27" s="72"/>
      <c r="C27" s="72"/>
      <c r="D27" s="73"/>
    </row>
    <row r="28" spans="1:4" ht="15">
      <c r="A28" s="72"/>
      <c r="B28" s="72"/>
      <c r="C28" s="72"/>
      <c r="D28" s="73"/>
    </row>
    <row r="29" spans="1:4" ht="15">
      <c r="A29" s="72"/>
      <c r="B29" s="72"/>
      <c r="C29" s="72"/>
      <c r="D29" s="73"/>
    </row>
    <row r="30" spans="1:4" ht="15">
      <c r="A30" s="72"/>
      <c r="B30" s="72"/>
      <c r="C30" s="72"/>
      <c r="D30" s="73"/>
    </row>
    <row r="31" spans="1:4" ht="15">
      <c r="A31" s="72"/>
      <c r="B31" s="72"/>
      <c r="C31" s="72"/>
      <c r="D31" s="73"/>
    </row>
    <row r="32" spans="1:4" ht="15">
      <c r="A32" s="72"/>
      <c r="B32" s="72"/>
      <c r="C32" s="72"/>
      <c r="D32" s="73"/>
    </row>
    <row r="33" spans="1:4" ht="15">
      <c r="A33" s="72"/>
      <c r="B33" s="72"/>
      <c r="C33" s="72"/>
      <c r="D33" s="73"/>
    </row>
    <row r="34" spans="1:4" ht="15">
      <c r="A34" s="72"/>
      <c r="B34" s="72"/>
      <c r="C34" s="72"/>
      <c r="D34" s="73"/>
    </row>
    <row r="35" spans="1:4" ht="15">
      <c r="A35" s="72"/>
      <c r="B35" s="72"/>
      <c r="C35" s="72"/>
      <c r="D35" s="73"/>
    </row>
    <row r="36" spans="1:4" ht="15">
      <c r="A36" s="72"/>
      <c r="B36" s="72"/>
      <c r="C36" s="72"/>
      <c r="D36" s="73"/>
    </row>
    <row r="37" spans="1:4" ht="15">
      <c r="A37" s="72"/>
      <c r="B37" s="72"/>
      <c r="C37" s="72"/>
      <c r="D37" s="73"/>
    </row>
    <row r="38" spans="1:4" ht="15">
      <c r="A38" s="72"/>
      <c r="B38" s="72"/>
      <c r="C38" s="72"/>
      <c r="D38" s="73"/>
    </row>
    <row r="39" spans="1:4" ht="15">
      <c r="A39" s="72"/>
      <c r="B39" s="72"/>
      <c r="C39" s="72"/>
      <c r="D39" s="73"/>
    </row>
    <row r="40" spans="1:4" ht="15">
      <c r="A40" s="72"/>
      <c r="B40" s="72"/>
      <c r="C40" s="72"/>
      <c r="D40" s="73"/>
    </row>
    <row r="41" spans="1:4" ht="15">
      <c r="A41" s="72"/>
      <c r="B41" s="72"/>
      <c r="C41" s="72"/>
      <c r="D41" s="73"/>
    </row>
    <row r="42" spans="1:4" ht="15">
      <c r="A42" s="72"/>
      <c r="B42" s="72"/>
      <c r="C42" s="72"/>
      <c r="D42" s="73"/>
    </row>
    <row r="43" spans="1:4" ht="15">
      <c r="A43" s="72"/>
      <c r="B43" s="72"/>
      <c r="C43" s="72"/>
      <c r="D43" s="73"/>
    </row>
    <row r="44" spans="1:4" ht="15">
      <c r="A44" s="72"/>
      <c r="B44" s="72"/>
      <c r="C44" s="72"/>
      <c r="D44" s="73"/>
    </row>
    <row r="45" spans="1:4" ht="15">
      <c r="A45" s="72"/>
      <c r="B45" s="72"/>
      <c r="C45" s="72"/>
      <c r="D45" s="73"/>
    </row>
    <row r="46" spans="1:4" ht="15">
      <c r="A46" s="72"/>
      <c r="B46" s="72"/>
      <c r="C46" s="72"/>
      <c r="D46" s="73"/>
    </row>
    <row r="47" spans="1:4" ht="15">
      <c r="A47" s="72"/>
      <c r="B47" s="72"/>
      <c r="C47" s="72"/>
      <c r="D47" s="73"/>
    </row>
    <row r="48" spans="1:4" ht="15">
      <c r="A48" s="72"/>
      <c r="B48" s="72"/>
      <c r="C48" s="72"/>
      <c r="D48" s="73"/>
    </row>
    <row r="49" spans="1:4" ht="15">
      <c r="A49" s="72"/>
      <c r="B49" s="72"/>
      <c r="C49" s="72"/>
      <c r="D49" s="73"/>
    </row>
    <row r="50" spans="1:4" ht="15">
      <c r="A50" s="72"/>
      <c r="B50" s="72"/>
      <c r="C50" s="72"/>
      <c r="D50" s="73"/>
    </row>
    <row r="51" spans="1:4" ht="15">
      <c r="A51" s="72"/>
      <c r="B51" s="72"/>
      <c r="C51" s="72"/>
      <c r="D51" s="73"/>
    </row>
    <row r="52" spans="1:4" ht="15">
      <c r="A52" s="72"/>
      <c r="B52" s="72"/>
      <c r="C52" s="72"/>
      <c r="D52" s="73"/>
    </row>
    <row r="53" spans="1:4" ht="15">
      <c r="A53" s="72"/>
      <c r="B53" s="72"/>
      <c r="C53" s="72"/>
      <c r="D53" s="73"/>
    </row>
    <row r="54" spans="1:4" ht="15">
      <c r="A54" s="72"/>
      <c r="B54" s="72"/>
      <c r="C54" s="72"/>
      <c r="D54" s="73"/>
    </row>
    <row r="55" spans="1:4" ht="15">
      <c r="A55" s="72"/>
      <c r="B55" s="72"/>
      <c r="C55" s="72"/>
      <c r="D55" s="73"/>
    </row>
    <row r="56" spans="1:4" ht="15">
      <c r="A56" s="72"/>
      <c r="B56" s="72"/>
      <c r="C56" s="72"/>
      <c r="D56" s="73"/>
    </row>
    <row r="57" spans="1:4" ht="15">
      <c r="A57" s="72"/>
      <c r="B57" s="72"/>
      <c r="C57" s="72"/>
      <c r="D57" s="73"/>
    </row>
    <row r="58" spans="1:4" ht="15">
      <c r="A58" s="72"/>
      <c r="B58" s="72"/>
      <c r="C58" s="72"/>
      <c r="D58" s="73"/>
    </row>
    <row r="59" spans="1:4" ht="15">
      <c r="A59" s="72"/>
      <c r="B59" s="72"/>
      <c r="C59" s="72"/>
      <c r="D59" s="73"/>
    </row>
    <row r="60" spans="1:4" ht="15">
      <c r="A60" s="72"/>
      <c r="B60" s="72"/>
      <c r="C60" s="72"/>
      <c r="D60" s="73"/>
    </row>
    <row r="61" spans="1:4" ht="15">
      <c r="A61" s="72"/>
      <c r="B61" s="72"/>
      <c r="C61" s="72"/>
      <c r="D61" s="7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D5" sqref="D5:G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"&amp;VLOOKUP(A88,SheetNames!A2:C54,3,FALSE)</f>
        <v>NW382 - Tswaing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2"/>
      <c r="E5" s="90" t="s">
        <v>37</v>
      </c>
    </row>
    <row r="6" spans="3:5" ht="16.5">
      <c r="C6" s="110" t="s">
        <v>30</v>
      </c>
      <c r="D6" s="123">
        <v>1700</v>
      </c>
      <c r="E6" s="89" t="s">
        <v>33</v>
      </c>
    </row>
    <row r="7" spans="1:20" ht="25.5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5" t="s">
        <v>65</v>
      </c>
      <c r="D8" s="124">
        <v>9603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4">
        <v>400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4">
        <v>10443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2">
        <v>12384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4">
        <v>12384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4">
        <v>13367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137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138</v>
      </c>
      <c r="E18" s="8" t="s">
        <v>139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136" t="s">
        <v>19</v>
      </c>
      <c r="B22" s="137"/>
      <c r="C22" s="13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29" t="s">
        <v>73</v>
      </c>
      <c r="C24" s="13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29" t="s">
        <v>74</v>
      </c>
      <c r="C25" s="13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29" t="s">
        <v>28</v>
      </c>
      <c r="C26" s="130">
        <v>0</v>
      </c>
      <c r="D26" s="59"/>
      <c r="E26" s="60">
        <v>0</v>
      </c>
      <c r="F26" s="55"/>
      <c r="G26" s="61"/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29" t="s">
        <v>29</v>
      </c>
      <c r="C27" s="130">
        <v>0</v>
      </c>
      <c r="D27" s="59">
        <v>1000</v>
      </c>
      <c r="E27" s="60">
        <v>0</v>
      </c>
      <c r="F27" s="55">
        <v>25</v>
      </c>
      <c r="G27" s="61">
        <v>25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25</v>
      </c>
      <c r="O27" s="71">
        <f t="shared" si="2"/>
        <v>25</v>
      </c>
      <c r="P27" s="68">
        <v>0</v>
      </c>
      <c r="Q27" s="53">
        <f t="shared" si="3"/>
        <v>-25</v>
      </c>
      <c r="R27" s="16" t="b">
        <v>1</v>
      </c>
      <c r="S27" s="98"/>
      <c r="T27" s="98"/>
    </row>
    <row r="28" spans="1:20" ht="15" customHeight="1">
      <c r="A28" s="23"/>
      <c r="B28" s="129" t="s">
        <v>134</v>
      </c>
      <c r="C28" s="130"/>
      <c r="D28" s="59">
        <v>100</v>
      </c>
      <c r="E28" s="60">
        <v>0</v>
      </c>
      <c r="F28" s="55">
        <v>0</v>
      </c>
      <c r="G28" s="61">
        <v>90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90</v>
      </c>
      <c r="P28" s="68">
        <v>0</v>
      </c>
      <c r="Q28" s="53">
        <f t="shared" si="3"/>
        <v>-90</v>
      </c>
      <c r="R28" s="16" t="b">
        <v>1</v>
      </c>
      <c r="S28" s="98"/>
      <c r="T28" s="98"/>
    </row>
    <row r="29" spans="1:20" ht="15" customHeight="1">
      <c r="A29" s="23"/>
      <c r="B29" s="129" t="s">
        <v>35</v>
      </c>
      <c r="C29" s="130">
        <v>0</v>
      </c>
      <c r="D29" s="59">
        <v>3</v>
      </c>
      <c r="E29" s="60">
        <v>3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29" t="s">
        <v>36</v>
      </c>
      <c r="C30" s="130"/>
      <c r="D30" s="59">
        <v>1700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21" t="s">
        <v>87</v>
      </c>
      <c r="C31" s="117"/>
      <c r="D31" s="59">
        <v>3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29" t="s">
        <v>31</v>
      </c>
      <c r="C32" s="130">
        <v>0</v>
      </c>
      <c r="D32" s="59">
        <v>3</v>
      </c>
      <c r="E32" s="60">
        <v>0</v>
      </c>
      <c r="F32" s="55">
        <v>0</v>
      </c>
      <c r="G32" s="61">
        <v>1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1</v>
      </c>
      <c r="P32" s="68">
        <v>0</v>
      </c>
      <c r="Q32" s="53">
        <f t="shared" si="3"/>
        <v>-1</v>
      </c>
      <c r="R32" s="16" t="b">
        <v>1</v>
      </c>
      <c r="S32" s="98"/>
      <c r="T32" s="98"/>
    </row>
    <row r="33" spans="1:20" ht="15" customHeight="1">
      <c r="A33" s="23"/>
      <c r="B33" s="129" t="s">
        <v>75</v>
      </c>
      <c r="C33" s="130">
        <v>0</v>
      </c>
      <c r="D33" s="59">
        <v>3</v>
      </c>
      <c r="E33" s="60">
        <v>0</v>
      </c>
      <c r="F33" s="55">
        <v>0</v>
      </c>
      <c r="G33" s="61">
        <v>1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1</v>
      </c>
      <c r="P33" s="68">
        <v>0</v>
      </c>
      <c r="Q33" s="53">
        <f t="shared" si="3"/>
        <v>-1</v>
      </c>
      <c r="R33" s="16"/>
      <c r="S33" s="98"/>
      <c r="T33" s="98"/>
    </row>
    <row r="34" spans="1:20" ht="15" customHeight="1">
      <c r="A34" s="23"/>
      <c r="B34" s="129" t="s">
        <v>76</v>
      </c>
      <c r="C34" s="13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21" t="s">
        <v>88</v>
      </c>
      <c r="C35" s="117"/>
      <c r="D35" s="59">
        <v>1224</v>
      </c>
      <c r="E35" s="60">
        <v>0</v>
      </c>
      <c r="F35" s="55">
        <v>0</v>
      </c>
      <c r="G35" s="61">
        <v>700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700</v>
      </c>
      <c r="P35" s="68">
        <v>0</v>
      </c>
      <c r="Q35" s="53">
        <f t="shared" si="3"/>
        <v>-700</v>
      </c>
      <c r="R35" s="16"/>
      <c r="S35" s="98"/>
      <c r="T35" s="98"/>
    </row>
    <row r="36" spans="1:20" ht="15" customHeight="1">
      <c r="A36" s="23"/>
      <c r="B36" s="129" t="s">
        <v>77</v>
      </c>
      <c r="C36" s="130"/>
      <c r="D36" s="59">
        <v>3000</v>
      </c>
      <c r="E36" s="60">
        <v>0</v>
      </c>
      <c r="F36" s="55">
        <v>0</v>
      </c>
      <c r="G36" s="61">
        <v>1472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1472</v>
      </c>
      <c r="P36" s="68">
        <v>0</v>
      </c>
      <c r="Q36" s="53">
        <f t="shared" si="3"/>
        <v>-1472</v>
      </c>
      <c r="R36" s="16" t="b">
        <v>1</v>
      </c>
      <c r="S36" s="98"/>
      <c r="T36" s="98"/>
    </row>
    <row r="37" spans="1:20" s="82" customFormat="1" ht="7.5" customHeight="1">
      <c r="A37" s="78"/>
      <c r="B37" s="139">
        <f>COUNTA(B24:B36)</f>
        <v>13</v>
      </c>
      <c r="C37" s="14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131" t="s">
        <v>38</v>
      </c>
      <c r="B38" s="132"/>
      <c r="C38" s="13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29" t="s">
        <v>44</v>
      </c>
      <c r="C40" s="130">
        <v>0</v>
      </c>
      <c r="D40" s="59">
        <v>3.2</v>
      </c>
      <c r="E40" s="60">
        <v>3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29" t="s">
        <v>43</v>
      </c>
      <c r="C41" s="13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29" t="s">
        <v>78</v>
      </c>
      <c r="C42" s="13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29" t="s">
        <v>79</v>
      </c>
      <c r="C43" s="130">
        <v>0</v>
      </c>
      <c r="D43" s="59">
        <v>1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31" t="s">
        <v>26</v>
      </c>
      <c r="B45" s="132"/>
      <c r="C45" s="13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29" t="s">
        <v>40</v>
      </c>
      <c r="C47" s="13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29" t="s">
        <v>41</v>
      </c>
      <c r="C48" s="13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29" t="s">
        <v>42</v>
      </c>
      <c r="C49" s="13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27">
        <f>COUNTA(B40:B49)</f>
        <v>7</v>
      </c>
      <c r="C50" s="12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131" t="s">
        <v>20</v>
      </c>
      <c r="B51" s="132"/>
      <c r="C51" s="13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29" t="s">
        <v>39</v>
      </c>
      <c r="C53" s="13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29" t="s">
        <v>45</v>
      </c>
      <c r="C54" s="130">
        <v>0</v>
      </c>
      <c r="D54" s="59">
        <v>0</v>
      </c>
      <c r="E54" s="60">
        <v>0</v>
      </c>
      <c r="F54" s="55">
        <v>0</v>
      </c>
      <c r="G54" s="61">
        <v>20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20</v>
      </c>
      <c r="P54" s="68">
        <v>0</v>
      </c>
      <c r="Q54" s="53">
        <f>IF(ISERROR(P54-O54),"Invalid Input",(P54-O54))</f>
        <v>-20</v>
      </c>
      <c r="R54" s="16" t="b">
        <v>1</v>
      </c>
      <c r="S54" s="100"/>
      <c r="T54" s="100"/>
    </row>
    <row r="55" spans="1:20" ht="7.5" customHeight="1">
      <c r="A55" s="17"/>
      <c r="B55" s="127">
        <f>COUNTA(B53:B54)</f>
        <v>2</v>
      </c>
      <c r="C55" s="12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34" t="s">
        <v>46</v>
      </c>
      <c r="C57" s="13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34" t="s">
        <v>47</v>
      </c>
      <c r="C58" s="135"/>
      <c r="D58" s="59">
        <v>0</v>
      </c>
      <c r="E58" s="60">
        <v>0</v>
      </c>
      <c r="F58" s="55">
        <v>0</v>
      </c>
      <c r="G58" s="61">
        <v>24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24</v>
      </c>
      <c r="P58" s="68">
        <v>0</v>
      </c>
      <c r="Q58" s="53">
        <f>IF(ISERROR(P58-O58),"Invalid Input",(P58-O58))</f>
        <v>-24</v>
      </c>
      <c r="R58" s="16" t="b">
        <v>1</v>
      </c>
      <c r="S58" s="100"/>
      <c r="T58" s="100"/>
    </row>
    <row r="59" spans="1:20" ht="12.75" customHeight="1">
      <c r="A59" s="17"/>
      <c r="B59" s="127">
        <f>COUNTA(B57:C58)</f>
        <v>2</v>
      </c>
      <c r="C59" s="12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125" t="s">
        <v>81</v>
      </c>
      <c r="C61" s="126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125" t="s">
        <v>80</v>
      </c>
      <c r="C62" s="126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125" t="s">
        <v>82</v>
      </c>
      <c r="C63" s="126"/>
      <c r="D63" s="59">
        <v>494</v>
      </c>
      <c r="E63" s="60">
        <v>0</v>
      </c>
      <c r="F63" s="55">
        <v>0</v>
      </c>
      <c r="G63" s="61">
        <v>494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494</v>
      </c>
      <c r="P63" s="68">
        <v>0</v>
      </c>
      <c r="Q63" s="53">
        <f>IF(ISERROR(P63-O63),"Invalid Input",(P63-O63))</f>
        <v>-494</v>
      </c>
      <c r="R63" s="16"/>
      <c r="S63" s="100"/>
      <c r="T63" s="100"/>
    </row>
    <row r="64" spans="1:20" ht="15" customHeight="1">
      <c r="A64" s="27"/>
      <c r="B64" s="127">
        <f>COUNTA(B61:C62)</f>
        <v>2</v>
      </c>
      <c r="C64" s="12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200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200</v>
      </c>
      <c r="P66" s="68">
        <v>0</v>
      </c>
      <c r="Q66" s="53">
        <f>IF(ISERROR(P66-O66),"Invalid Input",(P66-O66))</f>
        <v>-200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25" t="s">
        <v>48</v>
      </c>
      <c r="C72" s="126"/>
      <c r="D72" s="59">
        <v>1</v>
      </c>
      <c r="E72" s="60">
        <v>1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125" t="s">
        <v>49</v>
      </c>
      <c r="C73" s="126"/>
      <c r="D73" s="59">
        <v>3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125" t="s">
        <v>50</v>
      </c>
      <c r="C74" s="126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125" t="s">
        <v>51</v>
      </c>
      <c r="C75" s="126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29" t="s">
        <v>52</v>
      </c>
      <c r="C76" s="13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125" t="s">
        <v>53</v>
      </c>
      <c r="C77" s="126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125" t="s">
        <v>54</v>
      </c>
      <c r="C78" s="126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125" t="s">
        <v>55</v>
      </c>
      <c r="C79" s="126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125" t="s">
        <v>56</v>
      </c>
      <c r="C80" s="126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125" t="s">
        <v>57</v>
      </c>
      <c r="C81" s="126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125" t="s">
        <v>58</v>
      </c>
      <c r="C82" s="126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125" t="s">
        <v>59</v>
      </c>
      <c r="C83" s="126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27">
        <f>COUNTA(B72:C83)</f>
        <v>12</v>
      </c>
      <c r="C84" s="12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34" t="s">
        <v>60</v>
      </c>
      <c r="C86" s="135"/>
      <c r="D86" s="59">
        <v>58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SheetNames!A10</f>
        <v>NW382</v>
      </c>
    </row>
  </sheetData>
  <sheetProtection/>
  <mergeCells count="48">
    <mergeCell ref="B74:C74"/>
    <mergeCell ref="B53:C53"/>
    <mergeCell ref="B57:C57"/>
    <mergeCell ref="B59:C59"/>
    <mergeCell ref="B55:C55"/>
    <mergeCell ref="B62:C62"/>
    <mergeCell ref="B72:C72"/>
    <mergeCell ref="A22:C22"/>
    <mergeCell ref="B25:C25"/>
    <mergeCell ref="B26:C26"/>
    <mergeCell ref="B27:C27"/>
    <mergeCell ref="B28:C28"/>
    <mergeCell ref="B24:C24"/>
    <mergeCell ref="B43:C43"/>
    <mergeCell ref="A45:C45"/>
    <mergeCell ref="B47:C47"/>
    <mergeCell ref="B30:C30"/>
    <mergeCell ref="B34:C34"/>
    <mergeCell ref="B64:C64"/>
    <mergeCell ref="B42:C42"/>
    <mergeCell ref="B48:C48"/>
    <mergeCell ref="B32:C32"/>
    <mergeCell ref="B49:C49"/>
    <mergeCell ref="B29:C29"/>
    <mergeCell ref="B40:C40"/>
    <mergeCell ref="B41:C41"/>
    <mergeCell ref="B36:C36"/>
    <mergeCell ref="B37:C37"/>
    <mergeCell ref="A38:C38"/>
    <mergeCell ref="B33:C3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79:C79"/>
    <mergeCell ref="B82:C82"/>
    <mergeCell ref="B84:C84"/>
    <mergeCell ref="B75:C75"/>
    <mergeCell ref="B76:C76"/>
    <mergeCell ref="B77:C77"/>
    <mergeCell ref="B78:C78"/>
    <mergeCell ref="B83:C83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T88"/>
  <sheetViews>
    <sheetView showGridLines="0" zoomScale="90" zoomScaleNormal="90" zoomScalePageLayoutView="0" workbookViewId="0" topLeftCell="A1">
      <selection activeCell="D86" sqref="D86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"&amp;VLOOKUP(A88,SheetNames!A2:C54,3,FALSE)</f>
        <v>NW383 - Mafikeng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2"/>
      <c r="E5" s="90" t="s">
        <v>37</v>
      </c>
    </row>
    <row r="6" spans="3:5" ht="16.5">
      <c r="C6" s="110" t="s">
        <v>30</v>
      </c>
      <c r="D6" s="123"/>
      <c r="E6" s="89" t="s">
        <v>33</v>
      </c>
    </row>
    <row r="7" spans="1:20" ht="25.5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137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138</v>
      </c>
      <c r="E18" s="8" t="s">
        <v>139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136" t="s">
        <v>19</v>
      </c>
      <c r="B22" s="137"/>
      <c r="C22" s="13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29" t="s">
        <v>73</v>
      </c>
      <c r="C24" s="13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29" t="s">
        <v>74</v>
      </c>
      <c r="C25" s="13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29" t="s">
        <v>28</v>
      </c>
      <c r="C26" s="13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29" t="s">
        <v>29</v>
      </c>
      <c r="C27" s="13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29" t="s">
        <v>134</v>
      </c>
      <c r="C28" s="13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29" t="s">
        <v>35</v>
      </c>
      <c r="C29" s="13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29" t="s">
        <v>36</v>
      </c>
      <c r="C30" s="13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21" t="s">
        <v>87</v>
      </c>
      <c r="C31" s="117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29" t="s">
        <v>31</v>
      </c>
      <c r="C32" s="13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29" t="s">
        <v>75</v>
      </c>
      <c r="C33" s="13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29" t="s">
        <v>76</v>
      </c>
      <c r="C34" s="13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21" t="s">
        <v>88</v>
      </c>
      <c r="C35" s="117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29" t="s">
        <v>77</v>
      </c>
      <c r="C36" s="13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39">
        <f>COUNTA(B24:B36)</f>
        <v>13</v>
      </c>
      <c r="C37" s="14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131" t="s">
        <v>38</v>
      </c>
      <c r="B38" s="132"/>
      <c r="C38" s="13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29" t="s">
        <v>44</v>
      </c>
      <c r="C40" s="13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29" t="s">
        <v>43</v>
      </c>
      <c r="C41" s="13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29" t="s">
        <v>78</v>
      </c>
      <c r="C42" s="13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29" t="s">
        <v>79</v>
      </c>
      <c r="C43" s="13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31" t="s">
        <v>26</v>
      </c>
      <c r="B45" s="132"/>
      <c r="C45" s="13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29" t="s">
        <v>40</v>
      </c>
      <c r="C47" s="13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29" t="s">
        <v>41</v>
      </c>
      <c r="C48" s="13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29" t="s">
        <v>42</v>
      </c>
      <c r="C49" s="13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27">
        <f>COUNTA(B40:B49)</f>
        <v>7</v>
      </c>
      <c r="C50" s="12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131" t="s">
        <v>20</v>
      </c>
      <c r="B51" s="132"/>
      <c r="C51" s="13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29" t="s">
        <v>39</v>
      </c>
      <c r="C53" s="13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29" t="s">
        <v>45</v>
      </c>
      <c r="C54" s="13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27">
        <f>COUNTA(B53:B54)</f>
        <v>2</v>
      </c>
      <c r="C55" s="12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34" t="s">
        <v>46</v>
      </c>
      <c r="C57" s="13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34" t="s">
        <v>47</v>
      </c>
      <c r="C58" s="135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27">
        <f>COUNTA(B57:C58)</f>
        <v>2</v>
      </c>
      <c r="C59" s="12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125" t="s">
        <v>81</v>
      </c>
      <c r="C61" s="126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125" t="s">
        <v>80</v>
      </c>
      <c r="C62" s="126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125" t="s">
        <v>82</v>
      </c>
      <c r="C63" s="126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27">
        <f>COUNTA(B61:C62)</f>
        <v>2</v>
      </c>
      <c r="C64" s="12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25" t="s">
        <v>48</v>
      </c>
      <c r="C72" s="126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125" t="s">
        <v>49</v>
      </c>
      <c r="C73" s="126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125" t="s">
        <v>50</v>
      </c>
      <c r="C74" s="126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125" t="s">
        <v>51</v>
      </c>
      <c r="C75" s="126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29" t="s">
        <v>52</v>
      </c>
      <c r="C76" s="13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125" t="s">
        <v>53</v>
      </c>
      <c r="C77" s="126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125" t="s">
        <v>54</v>
      </c>
      <c r="C78" s="126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125" t="s">
        <v>55</v>
      </c>
      <c r="C79" s="126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125" t="s">
        <v>56</v>
      </c>
      <c r="C80" s="126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125" t="s">
        <v>57</v>
      </c>
      <c r="C81" s="126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125" t="s">
        <v>58</v>
      </c>
      <c r="C82" s="126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125" t="s">
        <v>59</v>
      </c>
      <c r="C83" s="126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27">
        <f>COUNTA(B72:C83)</f>
        <v>12</v>
      </c>
      <c r="C84" s="12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34" t="s">
        <v>60</v>
      </c>
      <c r="C86" s="135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SheetNames!A11</f>
        <v>NW383</v>
      </c>
    </row>
  </sheetData>
  <sheetProtection/>
  <mergeCells count="48">
    <mergeCell ref="B29:C29"/>
    <mergeCell ref="A22:C22"/>
    <mergeCell ref="B24:C24"/>
    <mergeCell ref="B25:C25"/>
    <mergeCell ref="B26:C26"/>
    <mergeCell ref="B27:C27"/>
    <mergeCell ref="B28:C28"/>
    <mergeCell ref="B30:C30"/>
    <mergeCell ref="B32:C32"/>
    <mergeCell ref="B33:C33"/>
    <mergeCell ref="B40:C40"/>
    <mergeCell ref="B41:C41"/>
    <mergeCell ref="B47:C47"/>
    <mergeCell ref="B36:C36"/>
    <mergeCell ref="B37:C37"/>
    <mergeCell ref="B34:C34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5" zoomScaleNormal="85" zoomScalePageLayoutView="0" workbookViewId="0" topLeftCell="A1">
      <selection activeCell="D86" sqref="D86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"&amp;VLOOKUP(A88,SheetNames!A2:C54,3,FALSE)</f>
        <v>NW384 - Ditsobotla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2"/>
      <c r="E5" s="90" t="s">
        <v>37</v>
      </c>
    </row>
    <row r="6" spans="3:5" ht="16.5">
      <c r="C6" s="110" t="s">
        <v>30</v>
      </c>
      <c r="D6" s="123"/>
      <c r="E6" s="89" t="s">
        <v>33</v>
      </c>
    </row>
    <row r="7" spans="1:20" ht="25.5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137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138</v>
      </c>
      <c r="E18" s="8" t="s">
        <v>139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136" t="s">
        <v>19</v>
      </c>
      <c r="B22" s="137"/>
      <c r="C22" s="13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29" t="s">
        <v>73</v>
      </c>
      <c r="C24" s="13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29" t="s">
        <v>74</v>
      </c>
      <c r="C25" s="13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29" t="s">
        <v>28</v>
      </c>
      <c r="C26" s="13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29" t="s">
        <v>29</v>
      </c>
      <c r="C27" s="13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29" t="s">
        <v>134</v>
      </c>
      <c r="C28" s="13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29" t="s">
        <v>35</v>
      </c>
      <c r="C29" s="13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29" t="s">
        <v>36</v>
      </c>
      <c r="C30" s="13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21" t="s">
        <v>87</v>
      </c>
      <c r="C31" s="117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29" t="s">
        <v>31</v>
      </c>
      <c r="C32" s="13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29" t="s">
        <v>75</v>
      </c>
      <c r="C33" s="13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29" t="s">
        <v>76</v>
      </c>
      <c r="C34" s="13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21" t="s">
        <v>88</v>
      </c>
      <c r="C35" s="117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29" t="s">
        <v>77</v>
      </c>
      <c r="C36" s="13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39">
        <f>COUNTA(B24:B36)</f>
        <v>13</v>
      </c>
      <c r="C37" s="14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131" t="s">
        <v>38</v>
      </c>
      <c r="B38" s="132"/>
      <c r="C38" s="13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29" t="s">
        <v>44</v>
      </c>
      <c r="C40" s="13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29" t="s">
        <v>43</v>
      </c>
      <c r="C41" s="13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29" t="s">
        <v>78</v>
      </c>
      <c r="C42" s="13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29" t="s">
        <v>79</v>
      </c>
      <c r="C43" s="13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31" t="s">
        <v>26</v>
      </c>
      <c r="B45" s="132"/>
      <c r="C45" s="13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29" t="s">
        <v>40</v>
      </c>
      <c r="C47" s="13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29" t="s">
        <v>41</v>
      </c>
      <c r="C48" s="13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29" t="s">
        <v>42</v>
      </c>
      <c r="C49" s="13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27">
        <f>COUNTA(B40:B49)</f>
        <v>7</v>
      </c>
      <c r="C50" s="12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131" t="s">
        <v>20</v>
      </c>
      <c r="B51" s="132"/>
      <c r="C51" s="13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29" t="s">
        <v>39</v>
      </c>
      <c r="C53" s="13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29" t="s">
        <v>45</v>
      </c>
      <c r="C54" s="13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27">
        <f>COUNTA(B53:B54)</f>
        <v>2</v>
      </c>
      <c r="C55" s="12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34" t="s">
        <v>46</v>
      </c>
      <c r="C57" s="13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34" t="s">
        <v>47</v>
      </c>
      <c r="C58" s="135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27">
        <f>COUNTA(B57:C58)</f>
        <v>2</v>
      </c>
      <c r="C59" s="12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125" t="s">
        <v>81</v>
      </c>
      <c r="C61" s="126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125" t="s">
        <v>80</v>
      </c>
      <c r="C62" s="126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125" t="s">
        <v>82</v>
      </c>
      <c r="C63" s="126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27">
        <f>COUNTA(B61:C62)</f>
        <v>2</v>
      </c>
      <c r="C64" s="12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25" t="s">
        <v>48</v>
      </c>
      <c r="C72" s="126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125" t="s">
        <v>49</v>
      </c>
      <c r="C73" s="126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125" t="s">
        <v>50</v>
      </c>
      <c r="C74" s="126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125" t="s">
        <v>51</v>
      </c>
      <c r="C75" s="126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29" t="s">
        <v>52</v>
      </c>
      <c r="C76" s="13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125" t="s">
        <v>53</v>
      </c>
      <c r="C77" s="126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125" t="s">
        <v>54</v>
      </c>
      <c r="C78" s="126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125" t="s">
        <v>55</v>
      </c>
      <c r="C79" s="126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125" t="s">
        <v>56</v>
      </c>
      <c r="C80" s="126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125" t="s">
        <v>57</v>
      </c>
      <c r="C81" s="126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125" t="s">
        <v>58</v>
      </c>
      <c r="C82" s="126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125" t="s">
        <v>59</v>
      </c>
      <c r="C83" s="126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27">
        <f>COUNTA(B72:C83)</f>
        <v>12</v>
      </c>
      <c r="C84" s="12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34" t="s">
        <v>60</v>
      </c>
      <c r="C86" s="135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SheetNames!A12</f>
        <v>NW384</v>
      </c>
    </row>
  </sheetData>
  <sheetProtection/>
  <mergeCells count="48">
    <mergeCell ref="B74:C74"/>
    <mergeCell ref="B53:C53"/>
    <mergeCell ref="B57:C57"/>
    <mergeCell ref="B59:C59"/>
    <mergeCell ref="B55:C55"/>
    <mergeCell ref="B62:C62"/>
    <mergeCell ref="B72:C72"/>
    <mergeCell ref="A22:C22"/>
    <mergeCell ref="B25:C25"/>
    <mergeCell ref="B26:C26"/>
    <mergeCell ref="B27:C27"/>
    <mergeCell ref="B28:C28"/>
    <mergeCell ref="B24:C24"/>
    <mergeCell ref="B43:C43"/>
    <mergeCell ref="A45:C45"/>
    <mergeCell ref="B47:C47"/>
    <mergeCell ref="B30:C30"/>
    <mergeCell ref="B34:C34"/>
    <mergeCell ref="B64:C64"/>
    <mergeCell ref="B42:C42"/>
    <mergeCell ref="B48:C48"/>
    <mergeCell ref="B32:C32"/>
    <mergeCell ref="B49:C49"/>
    <mergeCell ref="B29:C29"/>
    <mergeCell ref="B40:C40"/>
    <mergeCell ref="B41:C41"/>
    <mergeCell ref="B36:C36"/>
    <mergeCell ref="B37:C37"/>
    <mergeCell ref="A38:C38"/>
    <mergeCell ref="B33:C3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79:C79"/>
    <mergeCell ref="B82:C82"/>
    <mergeCell ref="B84:C84"/>
    <mergeCell ref="B75:C75"/>
    <mergeCell ref="B76:C76"/>
    <mergeCell ref="B77:C77"/>
    <mergeCell ref="B78:C78"/>
    <mergeCell ref="B83:C83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5" zoomScaleNormal="85" zoomScalePageLayoutView="0" workbookViewId="0" topLeftCell="A1">
      <selection activeCell="D86" sqref="D86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"&amp;VLOOKUP(A88,SheetNames!A2:C54,3,FALSE)</f>
        <v>NW385 - Ramotshere Moiloa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2"/>
      <c r="E5" s="90" t="s">
        <v>37</v>
      </c>
    </row>
    <row r="6" spans="3:5" ht="16.5">
      <c r="C6" s="110" t="s">
        <v>30</v>
      </c>
      <c r="D6" s="123"/>
      <c r="E6" s="89" t="s">
        <v>33</v>
      </c>
    </row>
    <row r="7" spans="1:20" ht="25.5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137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138</v>
      </c>
      <c r="E18" s="8" t="s">
        <v>139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136" t="s">
        <v>19</v>
      </c>
      <c r="B22" s="137"/>
      <c r="C22" s="13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29" t="s">
        <v>73</v>
      </c>
      <c r="C24" s="13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29" t="s">
        <v>74</v>
      </c>
      <c r="C25" s="13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29" t="s">
        <v>28</v>
      </c>
      <c r="C26" s="13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29" t="s">
        <v>29</v>
      </c>
      <c r="C27" s="13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29" t="s">
        <v>134</v>
      </c>
      <c r="C28" s="13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29" t="s">
        <v>35</v>
      </c>
      <c r="C29" s="13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29" t="s">
        <v>36</v>
      </c>
      <c r="C30" s="13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21" t="s">
        <v>87</v>
      </c>
      <c r="C31" s="117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29" t="s">
        <v>31</v>
      </c>
      <c r="C32" s="13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29" t="s">
        <v>75</v>
      </c>
      <c r="C33" s="13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29" t="s">
        <v>76</v>
      </c>
      <c r="C34" s="13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21" t="s">
        <v>88</v>
      </c>
      <c r="C35" s="117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29" t="s">
        <v>77</v>
      </c>
      <c r="C36" s="13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39">
        <f>COUNTA(B24:B36)</f>
        <v>13</v>
      </c>
      <c r="C37" s="14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131" t="s">
        <v>38</v>
      </c>
      <c r="B38" s="132"/>
      <c r="C38" s="13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29" t="s">
        <v>44</v>
      </c>
      <c r="C40" s="13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29" t="s">
        <v>43</v>
      </c>
      <c r="C41" s="13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29" t="s">
        <v>78</v>
      </c>
      <c r="C42" s="13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29" t="s">
        <v>79</v>
      </c>
      <c r="C43" s="13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31" t="s">
        <v>26</v>
      </c>
      <c r="B45" s="132"/>
      <c r="C45" s="13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29" t="s">
        <v>40</v>
      </c>
      <c r="C47" s="13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29" t="s">
        <v>41</v>
      </c>
      <c r="C48" s="13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29" t="s">
        <v>42</v>
      </c>
      <c r="C49" s="13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27">
        <f>COUNTA(B40:B49)</f>
        <v>7</v>
      </c>
      <c r="C50" s="12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131" t="s">
        <v>20</v>
      </c>
      <c r="B51" s="132"/>
      <c r="C51" s="13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29" t="s">
        <v>39</v>
      </c>
      <c r="C53" s="13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29" t="s">
        <v>45</v>
      </c>
      <c r="C54" s="13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27">
        <f>COUNTA(B53:B54)</f>
        <v>2</v>
      </c>
      <c r="C55" s="12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34" t="s">
        <v>46</v>
      </c>
      <c r="C57" s="13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34" t="s">
        <v>47</v>
      </c>
      <c r="C58" s="135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27">
        <f>COUNTA(B57:C58)</f>
        <v>2</v>
      </c>
      <c r="C59" s="12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125" t="s">
        <v>81</v>
      </c>
      <c r="C61" s="126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125" t="s">
        <v>80</v>
      </c>
      <c r="C62" s="126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125" t="s">
        <v>82</v>
      </c>
      <c r="C63" s="126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27">
        <f>COUNTA(B61:C62)</f>
        <v>2</v>
      </c>
      <c r="C64" s="12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25" t="s">
        <v>48</v>
      </c>
      <c r="C72" s="126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125" t="s">
        <v>49</v>
      </c>
      <c r="C73" s="126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125" t="s">
        <v>50</v>
      </c>
      <c r="C74" s="126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125" t="s">
        <v>51</v>
      </c>
      <c r="C75" s="126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29" t="s">
        <v>52</v>
      </c>
      <c r="C76" s="13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125" t="s">
        <v>53</v>
      </c>
      <c r="C77" s="126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125" t="s">
        <v>54</v>
      </c>
      <c r="C78" s="126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125" t="s">
        <v>55</v>
      </c>
      <c r="C79" s="126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125" t="s">
        <v>56</v>
      </c>
      <c r="C80" s="126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125" t="s">
        <v>57</v>
      </c>
      <c r="C81" s="126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125" t="s">
        <v>58</v>
      </c>
      <c r="C82" s="126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125" t="s">
        <v>59</v>
      </c>
      <c r="C83" s="126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27">
        <f>COUNTA(B72:C83)</f>
        <v>12</v>
      </c>
      <c r="C84" s="12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34" t="s">
        <v>60</v>
      </c>
      <c r="C86" s="135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SheetNames!A13</f>
        <v>NW385</v>
      </c>
    </row>
  </sheetData>
  <sheetProtection/>
  <mergeCells count="48">
    <mergeCell ref="B74:C74"/>
    <mergeCell ref="B53:C53"/>
    <mergeCell ref="B57:C57"/>
    <mergeCell ref="B59:C59"/>
    <mergeCell ref="B55:C55"/>
    <mergeCell ref="B62:C62"/>
    <mergeCell ref="B72:C72"/>
    <mergeCell ref="A22:C22"/>
    <mergeCell ref="B25:C25"/>
    <mergeCell ref="B26:C26"/>
    <mergeCell ref="B27:C27"/>
    <mergeCell ref="B28:C28"/>
    <mergeCell ref="B24:C24"/>
    <mergeCell ref="B43:C43"/>
    <mergeCell ref="A45:C45"/>
    <mergeCell ref="B47:C47"/>
    <mergeCell ref="B30:C30"/>
    <mergeCell ref="B34:C34"/>
    <mergeCell ref="B64:C64"/>
    <mergeCell ref="B42:C42"/>
    <mergeCell ref="B48:C48"/>
    <mergeCell ref="B32:C32"/>
    <mergeCell ref="B49:C49"/>
    <mergeCell ref="B29:C29"/>
    <mergeCell ref="B40:C40"/>
    <mergeCell ref="B41:C41"/>
    <mergeCell ref="B36:C36"/>
    <mergeCell ref="B37:C37"/>
    <mergeCell ref="A38:C38"/>
    <mergeCell ref="B33:C3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79:C79"/>
    <mergeCell ref="B82:C82"/>
    <mergeCell ref="B84:C84"/>
    <mergeCell ref="B75:C75"/>
    <mergeCell ref="B76:C76"/>
    <mergeCell ref="B77:C77"/>
    <mergeCell ref="B78:C78"/>
    <mergeCell ref="B83:C83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D86" sqref="D86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"&amp;VLOOKUP(A88,SheetNames!A2:C54,3,FALSE)</f>
        <v>DC38 - Ngaka Modiri Molema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2"/>
      <c r="E5" s="90" t="s">
        <v>37</v>
      </c>
    </row>
    <row r="6" spans="3:5" ht="16.5">
      <c r="C6" s="110" t="s">
        <v>30</v>
      </c>
      <c r="D6" s="123"/>
      <c r="E6" s="89" t="s">
        <v>33</v>
      </c>
    </row>
    <row r="7" spans="1:20" ht="25.5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137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138</v>
      </c>
      <c r="E18" s="8" t="s">
        <v>139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136" t="s">
        <v>19</v>
      </c>
      <c r="B22" s="137"/>
      <c r="C22" s="13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29" t="s">
        <v>73</v>
      </c>
      <c r="C24" s="13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29" t="s">
        <v>74</v>
      </c>
      <c r="C25" s="13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29" t="s">
        <v>28</v>
      </c>
      <c r="C26" s="13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29" t="s">
        <v>29</v>
      </c>
      <c r="C27" s="13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29" t="s">
        <v>134</v>
      </c>
      <c r="C28" s="13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29" t="s">
        <v>35</v>
      </c>
      <c r="C29" s="13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29" t="s">
        <v>36</v>
      </c>
      <c r="C30" s="13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21" t="s">
        <v>87</v>
      </c>
      <c r="C31" s="117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29" t="s">
        <v>31</v>
      </c>
      <c r="C32" s="13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29" t="s">
        <v>75</v>
      </c>
      <c r="C33" s="13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29" t="s">
        <v>76</v>
      </c>
      <c r="C34" s="13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21" t="s">
        <v>88</v>
      </c>
      <c r="C35" s="117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29" t="s">
        <v>77</v>
      </c>
      <c r="C36" s="13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39">
        <f>COUNTA(B24:B36)</f>
        <v>13</v>
      </c>
      <c r="C37" s="14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131" t="s">
        <v>38</v>
      </c>
      <c r="B38" s="132"/>
      <c r="C38" s="13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29" t="s">
        <v>44</v>
      </c>
      <c r="C40" s="13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29" t="s">
        <v>43</v>
      </c>
      <c r="C41" s="13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29" t="s">
        <v>78</v>
      </c>
      <c r="C42" s="13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29" t="s">
        <v>79</v>
      </c>
      <c r="C43" s="13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31" t="s">
        <v>26</v>
      </c>
      <c r="B45" s="132"/>
      <c r="C45" s="13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29" t="s">
        <v>40</v>
      </c>
      <c r="C47" s="13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29" t="s">
        <v>41</v>
      </c>
      <c r="C48" s="13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29" t="s">
        <v>42</v>
      </c>
      <c r="C49" s="13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27">
        <f>COUNTA(B40:B49)</f>
        <v>7</v>
      </c>
      <c r="C50" s="12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131" t="s">
        <v>20</v>
      </c>
      <c r="B51" s="132"/>
      <c r="C51" s="13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29" t="s">
        <v>39</v>
      </c>
      <c r="C53" s="13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29" t="s">
        <v>45</v>
      </c>
      <c r="C54" s="13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27">
        <f>COUNTA(B53:B54)</f>
        <v>2</v>
      </c>
      <c r="C55" s="12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34" t="s">
        <v>46</v>
      </c>
      <c r="C57" s="13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34" t="s">
        <v>47</v>
      </c>
      <c r="C58" s="135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27">
        <f>COUNTA(B57:C58)</f>
        <v>2</v>
      </c>
      <c r="C59" s="12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125" t="s">
        <v>81</v>
      </c>
      <c r="C61" s="126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125" t="s">
        <v>80</v>
      </c>
      <c r="C62" s="126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125" t="s">
        <v>82</v>
      </c>
      <c r="C63" s="126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27">
        <f>COUNTA(B61:C62)</f>
        <v>2</v>
      </c>
      <c r="C64" s="12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25" t="s">
        <v>48</v>
      </c>
      <c r="C72" s="126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125" t="s">
        <v>49</v>
      </c>
      <c r="C73" s="126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125" t="s">
        <v>50</v>
      </c>
      <c r="C74" s="126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125" t="s">
        <v>51</v>
      </c>
      <c r="C75" s="126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29" t="s">
        <v>52</v>
      </c>
      <c r="C76" s="13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125" t="s">
        <v>53</v>
      </c>
      <c r="C77" s="126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125" t="s">
        <v>54</v>
      </c>
      <c r="C78" s="126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125" t="s">
        <v>55</v>
      </c>
      <c r="C79" s="126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125" t="s">
        <v>56</v>
      </c>
      <c r="C80" s="126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125" t="s">
        <v>57</v>
      </c>
      <c r="C81" s="126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125" t="s">
        <v>58</v>
      </c>
      <c r="C82" s="126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125" t="s">
        <v>59</v>
      </c>
      <c r="C83" s="126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27">
        <f>COUNTA(B72:C83)</f>
        <v>12</v>
      </c>
      <c r="C84" s="12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34" t="s">
        <v>60</v>
      </c>
      <c r="C86" s="135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SheetNames!A14</f>
        <v>DC38</v>
      </c>
    </row>
  </sheetData>
  <sheetProtection/>
  <mergeCells count="48">
    <mergeCell ref="B74:C74"/>
    <mergeCell ref="B53:C53"/>
    <mergeCell ref="B57:C57"/>
    <mergeCell ref="B59:C59"/>
    <mergeCell ref="B55:C55"/>
    <mergeCell ref="B62:C62"/>
    <mergeCell ref="B72:C72"/>
    <mergeCell ref="A22:C22"/>
    <mergeCell ref="B25:C25"/>
    <mergeCell ref="B26:C26"/>
    <mergeCell ref="B27:C27"/>
    <mergeCell ref="B28:C28"/>
    <mergeCell ref="B24:C24"/>
    <mergeCell ref="B43:C43"/>
    <mergeCell ref="A45:C45"/>
    <mergeCell ref="B47:C47"/>
    <mergeCell ref="B30:C30"/>
    <mergeCell ref="B34:C34"/>
    <mergeCell ref="B64:C64"/>
    <mergeCell ref="B42:C42"/>
    <mergeCell ref="B48:C48"/>
    <mergeCell ref="B32:C32"/>
    <mergeCell ref="B49:C49"/>
    <mergeCell ref="B29:C29"/>
    <mergeCell ref="B40:C40"/>
    <mergeCell ref="B41:C41"/>
    <mergeCell ref="B36:C36"/>
    <mergeCell ref="B37:C37"/>
    <mergeCell ref="A38:C38"/>
    <mergeCell ref="B33:C3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79:C79"/>
    <mergeCell ref="B82:C82"/>
    <mergeCell ref="B84:C84"/>
    <mergeCell ref="B75:C75"/>
    <mergeCell ref="B76:C76"/>
    <mergeCell ref="B77:C77"/>
    <mergeCell ref="B78:C78"/>
    <mergeCell ref="B83:C83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D86" sqref="D86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"&amp;VLOOKUP(A88,SheetNames!A2:C54,3,FALSE)</f>
        <v>NW392 - Naledi (Nw)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2"/>
      <c r="E5" s="90" t="s">
        <v>37</v>
      </c>
    </row>
    <row r="6" spans="3:5" ht="16.5">
      <c r="C6" s="110" t="s">
        <v>30</v>
      </c>
      <c r="D6" s="123"/>
      <c r="E6" s="89" t="s">
        <v>33</v>
      </c>
    </row>
    <row r="7" spans="1:20" ht="25.5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137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138</v>
      </c>
      <c r="E18" s="8" t="s">
        <v>139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136" t="s">
        <v>19</v>
      </c>
      <c r="B22" s="137"/>
      <c r="C22" s="13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29" t="s">
        <v>73</v>
      </c>
      <c r="C24" s="13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29" t="s">
        <v>74</v>
      </c>
      <c r="C25" s="13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29" t="s">
        <v>28</v>
      </c>
      <c r="C26" s="13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29" t="s">
        <v>29</v>
      </c>
      <c r="C27" s="13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29" t="s">
        <v>134</v>
      </c>
      <c r="C28" s="13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29" t="s">
        <v>35</v>
      </c>
      <c r="C29" s="13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29" t="s">
        <v>36</v>
      </c>
      <c r="C30" s="13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21" t="s">
        <v>87</v>
      </c>
      <c r="C31" s="117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29" t="s">
        <v>31</v>
      </c>
      <c r="C32" s="13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29" t="s">
        <v>75</v>
      </c>
      <c r="C33" s="13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29" t="s">
        <v>76</v>
      </c>
      <c r="C34" s="13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21" t="s">
        <v>88</v>
      </c>
      <c r="C35" s="117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29" t="s">
        <v>77</v>
      </c>
      <c r="C36" s="13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39">
        <f>COUNTA(B24:B36)</f>
        <v>13</v>
      </c>
      <c r="C37" s="14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131" t="s">
        <v>38</v>
      </c>
      <c r="B38" s="132"/>
      <c r="C38" s="13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29" t="s">
        <v>44</v>
      </c>
      <c r="C40" s="13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29" t="s">
        <v>43</v>
      </c>
      <c r="C41" s="13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29" t="s">
        <v>78</v>
      </c>
      <c r="C42" s="13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29" t="s">
        <v>79</v>
      </c>
      <c r="C43" s="13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31" t="s">
        <v>26</v>
      </c>
      <c r="B45" s="132"/>
      <c r="C45" s="13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29" t="s">
        <v>40</v>
      </c>
      <c r="C47" s="13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29" t="s">
        <v>41</v>
      </c>
      <c r="C48" s="13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29" t="s">
        <v>42</v>
      </c>
      <c r="C49" s="13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27">
        <f>COUNTA(B40:B49)</f>
        <v>7</v>
      </c>
      <c r="C50" s="12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131" t="s">
        <v>20</v>
      </c>
      <c r="B51" s="132"/>
      <c r="C51" s="13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29" t="s">
        <v>39</v>
      </c>
      <c r="C53" s="13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29" t="s">
        <v>45</v>
      </c>
      <c r="C54" s="13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27">
        <f>COUNTA(B53:B54)</f>
        <v>2</v>
      </c>
      <c r="C55" s="12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34" t="s">
        <v>46</v>
      </c>
      <c r="C57" s="13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34" t="s">
        <v>47</v>
      </c>
      <c r="C58" s="135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27">
        <f>COUNTA(B57:C58)</f>
        <v>2</v>
      </c>
      <c r="C59" s="12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125" t="s">
        <v>81</v>
      </c>
      <c r="C61" s="126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125" t="s">
        <v>80</v>
      </c>
      <c r="C62" s="126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125" t="s">
        <v>82</v>
      </c>
      <c r="C63" s="126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27">
        <f>COUNTA(B61:C62)</f>
        <v>2</v>
      </c>
      <c r="C64" s="12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25" t="s">
        <v>48</v>
      </c>
      <c r="C72" s="126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125" t="s">
        <v>49</v>
      </c>
      <c r="C73" s="126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125" t="s">
        <v>50</v>
      </c>
      <c r="C74" s="126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125" t="s">
        <v>51</v>
      </c>
      <c r="C75" s="126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29" t="s">
        <v>52</v>
      </c>
      <c r="C76" s="13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125" t="s">
        <v>53</v>
      </c>
      <c r="C77" s="126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125" t="s">
        <v>54</v>
      </c>
      <c r="C78" s="126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125" t="s">
        <v>55</v>
      </c>
      <c r="C79" s="126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125" t="s">
        <v>56</v>
      </c>
      <c r="C80" s="126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125" t="s">
        <v>57</v>
      </c>
      <c r="C81" s="126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125" t="s">
        <v>58</v>
      </c>
      <c r="C82" s="126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125" t="s">
        <v>59</v>
      </c>
      <c r="C83" s="126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27">
        <f>COUNTA(B72:C83)</f>
        <v>12</v>
      </c>
      <c r="C84" s="12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34" t="s">
        <v>60</v>
      </c>
      <c r="C86" s="135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SheetNames!A15</f>
        <v>NW392</v>
      </c>
    </row>
  </sheetData>
  <sheetProtection/>
  <mergeCells count="48">
    <mergeCell ref="B61:C61"/>
    <mergeCell ref="B30:C30"/>
    <mergeCell ref="B34:C34"/>
    <mergeCell ref="B29:C29"/>
    <mergeCell ref="B40:C40"/>
    <mergeCell ref="B32:C32"/>
    <mergeCell ref="B33:C33"/>
    <mergeCell ref="B41:C41"/>
    <mergeCell ref="A45:C45"/>
    <mergeCell ref="B49:C49"/>
    <mergeCell ref="B53:C53"/>
    <mergeCell ref="B57:C57"/>
    <mergeCell ref="B59:C59"/>
    <mergeCell ref="B55:C55"/>
    <mergeCell ref="B47:C47"/>
    <mergeCell ref="B48:C48"/>
    <mergeCell ref="A22:C22"/>
    <mergeCell ref="B25:C25"/>
    <mergeCell ref="B26:C26"/>
    <mergeCell ref="B27:C27"/>
    <mergeCell ref="B28:C28"/>
    <mergeCell ref="B24:C24"/>
    <mergeCell ref="B77:C77"/>
    <mergeCell ref="B78:C78"/>
    <mergeCell ref="B79:C79"/>
    <mergeCell ref="B80:C80"/>
    <mergeCell ref="B83:C83"/>
    <mergeCell ref="B36:C36"/>
    <mergeCell ref="B37:C37"/>
    <mergeCell ref="A38:C38"/>
    <mergeCell ref="B42:C42"/>
    <mergeCell ref="B43:C43"/>
    <mergeCell ref="B86:C86"/>
    <mergeCell ref="B50:C50"/>
    <mergeCell ref="A51:C51"/>
    <mergeCell ref="B54:C54"/>
    <mergeCell ref="B58:C58"/>
    <mergeCell ref="B63:C63"/>
    <mergeCell ref="B81:C81"/>
    <mergeCell ref="B82:C82"/>
    <mergeCell ref="B84:C84"/>
    <mergeCell ref="B75:C75"/>
    <mergeCell ref="B74:C74"/>
    <mergeCell ref="B62:C62"/>
    <mergeCell ref="B72:C72"/>
    <mergeCell ref="B73:C73"/>
    <mergeCell ref="B64:C64"/>
    <mergeCell ref="B76:C76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D86" sqref="D86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"&amp;VLOOKUP(A88,SheetNames!A2:C54,3,FALSE)</f>
        <v>NW393 - Mamusa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2"/>
      <c r="E5" s="90" t="s">
        <v>37</v>
      </c>
    </row>
    <row r="6" spans="3:5" ht="16.5">
      <c r="C6" s="110" t="s">
        <v>30</v>
      </c>
      <c r="D6" s="123"/>
      <c r="E6" s="89" t="s">
        <v>33</v>
      </c>
    </row>
    <row r="7" spans="1:20" ht="25.5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137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138</v>
      </c>
      <c r="E18" s="8" t="s">
        <v>139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136" t="s">
        <v>19</v>
      </c>
      <c r="B22" s="137"/>
      <c r="C22" s="13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29" t="s">
        <v>73</v>
      </c>
      <c r="C24" s="13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29" t="s">
        <v>74</v>
      </c>
      <c r="C25" s="13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29" t="s">
        <v>28</v>
      </c>
      <c r="C26" s="13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29" t="s">
        <v>29</v>
      </c>
      <c r="C27" s="13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29" t="s">
        <v>134</v>
      </c>
      <c r="C28" s="13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29" t="s">
        <v>35</v>
      </c>
      <c r="C29" s="13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29" t="s">
        <v>36</v>
      </c>
      <c r="C30" s="13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21" t="s">
        <v>87</v>
      </c>
      <c r="C31" s="117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29" t="s">
        <v>31</v>
      </c>
      <c r="C32" s="13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29" t="s">
        <v>75</v>
      </c>
      <c r="C33" s="13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29" t="s">
        <v>76</v>
      </c>
      <c r="C34" s="13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21" t="s">
        <v>88</v>
      </c>
      <c r="C35" s="117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29" t="s">
        <v>77</v>
      </c>
      <c r="C36" s="13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39">
        <f>COUNTA(B24:B36)</f>
        <v>13</v>
      </c>
      <c r="C37" s="14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131" t="s">
        <v>38</v>
      </c>
      <c r="B38" s="132"/>
      <c r="C38" s="13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29" t="s">
        <v>44</v>
      </c>
      <c r="C40" s="13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29" t="s">
        <v>43</v>
      </c>
      <c r="C41" s="13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29" t="s">
        <v>78</v>
      </c>
      <c r="C42" s="13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29" t="s">
        <v>79</v>
      </c>
      <c r="C43" s="13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31" t="s">
        <v>26</v>
      </c>
      <c r="B45" s="132"/>
      <c r="C45" s="13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29" t="s">
        <v>40</v>
      </c>
      <c r="C47" s="13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29" t="s">
        <v>41</v>
      </c>
      <c r="C48" s="13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29" t="s">
        <v>42</v>
      </c>
      <c r="C49" s="13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27">
        <f>COUNTA(B40:B49)</f>
        <v>7</v>
      </c>
      <c r="C50" s="12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131" t="s">
        <v>20</v>
      </c>
      <c r="B51" s="132"/>
      <c r="C51" s="13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29" t="s">
        <v>39</v>
      </c>
      <c r="C53" s="13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29" t="s">
        <v>45</v>
      </c>
      <c r="C54" s="13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27">
        <f>COUNTA(B53:B54)</f>
        <v>2</v>
      </c>
      <c r="C55" s="12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34" t="s">
        <v>46</v>
      </c>
      <c r="C57" s="13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34" t="s">
        <v>47</v>
      </c>
      <c r="C58" s="135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27">
        <f>COUNTA(B57:C58)</f>
        <v>2</v>
      </c>
      <c r="C59" s="12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125" t="s">
        <v>81</v>
      </c>
      <c r="C61" s="126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125" t="s">
        <v>80</v>
      </c>
      <c r="C62" s="126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125" t="s">
        <v>82</v>
      </c>
      <c r="C63" s="126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27">
        <f>COUNTA(B61:C62)</f>
        <v>2</v>
      </c>
      <c r="C64" s="12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25" t="s">
        <v>48</v>
      </c>
      <c r="C72" s="126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125" t="s">
        <v>49</v>
      </c>
      <c r="C73" s="126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125" t="s">
        <v>50</v>
      </c>
      <c r="C74" s="126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125" t="s">
        <v>51</v>
      </c>
      <c r="C75" s="126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29" t="s">
        <v>52</v>
      </c>
      <c r="C76" s="13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125" t="s">
        <v>53</v>
      </c>
      <c r="C77" s="126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125" t="s">
        <v>54</v>
      </c>
      <c r="C78" s="126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125" t="s">
        <v>55</v>
      </c>
      <c r="C79" s="126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125" t="s">
        <v>56</v>
      </c>
      <c r="C80" s="126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125" t="s">
        <v>57</v>
      </c>
      <c r="C81" s="126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125" t="s">
        <v>58</v>
      </c>
      <c r="C82" s="126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125" t="s">
        <v>59</v>
      </c>
      <c r="C83" s="126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27">
        <f>COUNTA(B72:C83)</f>
        <v>12</v>
      </c>
      <c r="C84" s="12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34" t="s">
        <v>60</v>
      </c>
      <c r="C86" s="135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SheetNames!A16</f>
        <v>NW393</v>
      </c>
    </row>
  </sheetData>
  <sheetProtection/>
  <mergeCells count="48">
    <mergeCell ref="B74:C74"/>
    <mergeCell ref="B53:C53"/>
    <mergeCell ref="B57:C57"/>
    <mergeCell ref="B59:C59"/>
    <mergeCell ref="B55:C55"/>
    <mergeCell ref="B62:C62"/>
    <mergeCell ref="B72:C72"/>
    <mergeCell ref="A22:C22"/>
    <mergeCell ref="B25:C25"/>
    <mergeCell ref="B26:C26"/>
    <mergeCell ref="B27:C27"/>
    <mergeCell ref="B28:C28"/>
    <mergeCell ref="B24:C24"/>
    <mergeCell ref="B43:C43"/>
    <mergeCell ref="A45:C45"/>
    <mergeCell ref="B47:C47"/>
    <mergeCell ref="B30:C30"/>
    <mergeCell ref="B34:C34"/>
    <mergeCell ref="B64:C64"/>
    <mergeCell ref="B42:C42"/>
    <mergeCell ref="B48:C48"/>
    <mergeCell ref="B32:C32"/>
    <mergeCell ref="B49:C49"/>
    <mergeCell ref="B29:C29"/>
    <mergeCell ref="B40:C40"/>
    <mergeCell ref="B41:C41"/>
    <mergeCell ref="B36:C36"/>
    <mergeCell ref="B37:C37"/>
    <mergeCell ref="A38:C38"/>
    <mergeCell ref="B33:C3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79:C79"/>
    <mergeCell ref="B82:C82"/>
    <mergeCell ref="B84:C84"/>
    <mergeCell ref="B75:C75"/>
    <mergeCell ref="B76:C76"/>
    <mergeCell ref="B77:C77"/>
    <mergeCell ref="B78:C78"/>
    <mergeCell ref="B83:C83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D86" sqref="D86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"&amp;VLOOKUP(A88,SheetNames!A2:C54,3,FALSE)</f>
        <v>NW394 - Greater Taung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2"/>
      <c r="E5" s="90" t="s">
        <v>37</v>
      </c>
    </row>
    <row r="6" spans="3:5" ht="16.5">
      <c r="C6" s="110" t="s">
        <v>30</v>
      </c>
      <c r="D6" s="123"/>
      <c r="E6" s="89" t="s">
        <v>33</v>
      </c>
    </row>
    <row r="7" spans="1:20" ht="25.5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137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138</v>
      </c>
      <c r="E18" s="8" t="s">
        <v>139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136" t="s">
        <v>19</v>
      </c>
      <c r="B22" s="137"/>
      <c r="C22" s="13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29" t="s">
        <v>73</v>
      </c>
      <c r="C24" s="13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29" t="s">
        <v>74</v>
      </c>
      <c r="C25" s="13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29" t="s">
        <v>28</v>
      </c>
      <c r="C26" s="13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29" t="s">
        <v>29</v>
      </c>
      <c r="C27" s="13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29" t="s">
        <v>134</v>
      </c>
      <c r="C28" s="13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29" t="s">
        <v>35</v>
      </c>
      <c r="C29" s="13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29" t="s">
        <v>36</v>
      </c>
      <c r="C30" s="13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21" t="s">
        <v>87</v>
      </c>
      <c r="C31" s="117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29" t="s">
        <v>31</v>
      </c>
      <c r="C32" s="13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29" t="s">
        <v>75</v>
      </c>
      <c r="C33" s="13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29" t="s">
        <v>76</v>
      </c>
      <c r="C34" s="13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21" t="s">
        <v>88</v>
      </c>
      <c r="C35" s="117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29" t="s">
        <v>77</v>
      </c>
      <c r="C36" s="13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39">
        <f>COUNTA(B24:B36)</f>
        <v>13</v>
      </c>
      <c r="C37" s="14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131" t="s">
        <v>38</v>
      </c>
      <c r="B38" s="132"/>
      <c r="C38" s="13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29" t="s">
        <v>44</v>
      </c>
      <c r="C40" s="13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29" t="s">
        <v>43</v>
      </c>
      <c r="C41" s="13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29" t="s">
        <v>78</v>
      </c>
      <c r="C42" s="13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29" t="s">
        <v>79</v>
      </c>
      <c r="C43" s="13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31" t="s">
        <v>26</v>
      </c>
      <c r="B45" s="132"/>
      <c r="C45" s="13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29" t="s">
        <v>40</v>
      </c>
      <c r="C47" s="13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29" t="s">
        <v>41</v>
      </c>
      <c r="C48" s="13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29" t="s">
        <v>42</v>
      </c>
      <c r="C49" s="13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27">
        <f>COUNTA(B40:B49)</f>
        <v>7</v>
      </c>
      <c r="C50" s="12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131" t="s">
        <v>20</v>
      </c>
      <c r="B51" s="132"/>
      <c r="C51" s="13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29" t="s">
        <v>39</v>
      </c>
      <c r="C53" s="13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29" t="s">
        <v>45</v>
      </c>
      <c r="C54" s="13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27">
        <f>COUNTA(B53:B54)</f>
        <v>2</v>
      </c>
      <c r="C55" s="12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34" t="s">
        <v>46</v>
      </c>
      <c r="C57" s="13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34" t="s">
        <v>47</v>
      </c>
      <c r="C58" s="135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27">
        <f>COUNTA(B57:C58)</f>
        <v>2</v>
      </c>
      <c r="C59" s="12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125" t="s">
        <v>81</v>
      </c>
      <c r="C61" s="126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125" t="s">
        <v>80</v>
      </c>
      <c r="C62" s="126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125" t="s">
        <v>82</v>
      </c>
      <c r="C63" s="126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27">
        <f>COUNTA(B61:C62)</f>
        <v>2</v>
      </c>
      <c r="C64" s="12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25" t="s">
        <v>48</v>
      </c>
      <c r="C72" s="126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125" t="s">
        <v>49</v>
      </c>
      <c r="C73" s="126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125" t="s">
        <v>50</v>
      </c>
      <c r="C74" s="126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125" t="s">
        <v>51</v>
      </c>
      <c r="C75" s="126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29" t="s">
        <v>52</v>
      </c>
      <c r="C76" s="13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125" t="s">
        <v>53</v>
      </c>
      <c r="C77" s="126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125" t="s">
        <v>54</v>
      </c>
      <c r="C78" s="126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125" t="s">
        <v>55</v>
      </c>
      <c r="C79" s="126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125" t="s">
        <v>56</v>
      </c>
      <c r="C80" s="126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125" t="s">
        <v>57</v>
      </c>
      <c r="C81" s="126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125" t="s">
        <v>58</v>
      </c>
      <c r="C82" s="126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125" t="s">
        <v>59</v>
      </c>
      <c r="C83" s="126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27">
        <f>COUNTA(B72:C83)</f>
        <v>12</v>
      </c>
      <c r="C84" s="12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34" t="s">
        <v>60</v>
      </c>
      <c r="C86" s="135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SheetNames!A17</f>
        <v>NW394</v>
      </c>
    </row>
  </sheetData>
  <sheetProtection/>
  <mergeCells count="48">
    <mergeCell ref="B29:C29"/>
    <mergeCell ref="A22:C22"/>
    <mergeCell ref="B24:C24"/>
    <mergeCell ref="B25:C25"/>
    <mergeCell ref="B26:C26"/>
    <mergeCell ref="B27:C27"/>
    <mergeCell ref="B28:C28"/>
    <mergeCell ref="B30:C30"/>
    <mergeCell ref="B32:C32"/>
    <mergeCell ref="B33:C33"/>
    <mergeCell ref="B40:C40"/>
    <mergeCell ref="B41:C41"/>
    <mergeCell ref="B47:C47"/>
    <mergeCell ref="B36:C36"/>
    <mergeCell ref="B37:C37"/>
    <mergeCell ref="B34:C34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46">
      <selection activeCell="D86" sqref="D86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"&amp;VLOOKUP(A88,SheetNames!A2:C54,3,FALSE)</f>
        <v>NW396 - Lekwa-Teemane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2"/>
      <c r="E5" s="90" t="s">
        <v>37</v>
      </c>
    </row>
    <row r="6" spans="3:5" ht="16.5">
      <c r="C6" s="110" t="s">
        <v>30</v>
      </c>
      <c r="D6" s="123"/>
      <c r="E6" s="89" t="s">
        <v>33</v>
      </c>
    </row>
    <row r="7" spans="1:20" ht="25.5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137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138</v>
      </c>
      <c r="E18" s="8" t="s">
        <v>139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136" t="s">
        <v>19</v>
      </c>
      <c r="B22" s="137"/>
      <c r="C22" s="13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29" t="s">
        <v>73</v>
      </c>
      <c r="C24" s="13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29" t="s">
        <v>74</v>
      </c>
      <c r="C25" s="13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29" t="s">
        <v>28</v>
      </c>
      <c r="C26" s="13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29" t="s">
        <v>29</v>
      </c>
      <c r="C27" s="13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29" t="s">
        <v>134</v>
      </c>
      <c r="C28" s="13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29" t="s">
        <v>35</v>
      </c>
      <c r="C29" s="13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29" t="s">
        <v>36</v>
      </c>
      <c r="C30" s="13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21" t="s">
        <v>87</v>
      </c>
      <c r="C31" s="117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29" t="s">
        <v>31</v>
      </c>
      <c r="C32" s="13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29" t="s">
        <v>75</v>
      </c>
      <c r="C33" s="13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29" t="s">
        <v>76</v>
      </c>
      <c r="C34" s="13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21" t="s">
        <v>88</v>
      </c>
      <c r="C35" s="117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29" t="s">
        <v>77</v>
      </c>
      <c r="C36" s="13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39">
        <f>COUNTA(B24:B36)</f>
        <v>13</v>
      </c>
      <c r="C37" s="14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131" t="s">
        <v>38</v>
      </c>
      <c r="B38" s="132"/>
      <c r="C38" s="13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29" t="s">
        <v>44</v>
      </c>
      <c r="C40" s="13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29" t="s">
        <v>43</v>
      </c>
      <c r="C41" s="13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29" t="s">
        <v>78</v>
      </c>
      <c r="C42" s="13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29" t="s">
        <v>79</v>
      </c>
      <c r="C43" s="13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31" t="s">
        <v>26</v>
      </c>
      <c r="B45" s="132"/>
      <c r="C45" s="13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29" t="s">
        <v>40</v>
      </c>
      <c r="C47" s="13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29" t="s">
        <v>41</v>
      </c>
      <c r="C48" s="13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29" t="s">
        <v>42</v>
      </c>
      <c r="C49" s="13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27">
        <f>COUNTA(B40:B49)</f>
        <v>7</v>
      </c>
      <c r="C50" s="12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131" t="s">
        <v>20</v>
      </c>
      <c r="B51" s="132"/>
      <c r="C51" s="13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29" t="s">
        <v>39</v>
      </c>
      <c r="C53" s="13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29" t="s">
        <v>45</v>
      </c>
      <c r="C54" s="13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27">
        <f>COUNTA(B53:B54)</f>
        <v>2</v>
      </c>
      <c r="C55" s="12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34" t="s">
        <v>46</v>
      </c>
      <c r="C57" s="13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34" t="s">
        <v>47</v>
      </c>
      <c r="C58" s="135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27">
        <f>COUNTA(B57:C58)</f>
        <v>2</v>
      </c>
      <c r="C59" s="12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125" t="s">
        <v>81</v>
      </c>
      <c r="C61" s="126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125" t="s">
        <v>80</v>
      </c>
      <c r="C62" s="126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125" t="s">
        <v>82</v>
      </c>
      <c r="C63" s="126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27">
        <f>COUNTA(B61:C62)</f>
        <v>2</v>
      </c>
      <c r="C64" s="12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25" t="s">
        <v>48</v>
      </c>
      <c r="C72" s="126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125" t="s">
        <v>49</v>
      </c>
      <c r="C73" s="126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125" t="s">
        <v>50</v>
      </c>
      <c r="C74" s="126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125" t="s">
        <v>51</v>
      </c>
      <c r="C75" s="126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29" t="s">
        <v>52</v>
      </c>
      <c r="C76" s="13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125" t="s">
        <v>53</v>
      </c>
      <c r="C77" s="126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125" t="s">
        <v>54</v>
      </c>
      <c r="C78" s="126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125" t="s">
        <v>55</v>
      </c>
      <c r="C79" s="126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125" t="s">
        <v>56</v>
      </c>
      <c r="C80" s="126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125" t="s">
        <v>57</v>
      </c>
      <c r="C81" s="126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125" t="s">
        <v>58</v>
      </c>
      <c r="C82" s="126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125" t="s">
        <v>59</v>
      </c>
      <c r="C83" s="126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27">
        <f>COUNTA(B72:C83)</f>
        <v>12</v>
      </c>
      <c r="C84" s="12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34" t="s">
        <v>60</v>
      </c>
      <c r="C86" s="135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SheetNames!A18</f>
        <v>NW396</v>
      </c>
    </row>
  </sheetData>
  <sheetProtection/>
  <mergeCells count="48">
    <mergeCell ref="B74:C74"/>
    <mergeCell ref="B53:C53"/>
    <mergeCell ref="B57:C57"/>
    <mergeCell ref="B59:C59"/>
    <mergeCell ref="B55:C55"/>
    <mergeCell ref="B62:C62"/>
    <mergeCell ref="B72:C72"/>
    <mergeCell ref="A22:C22"/>
    <mergeCell ref="B25:C25"/>
    <mergeCell ref="B26:C26"/>
    <mergeCell ref="B27:C27"/>
    <mergeCell ref="B28:C28"/>
    <mergeCell ref="B24:C24"/>
    <mergeCell ref="B43:C43"/>
    <mergeCell ref="A45:C45"/>
    <mergeCell ref="B47:C47"/>
    <mergeCell ref="B30:C30"/>
    <mergeCell ref="B34:C34"/>
    <mergeCell ref="B64:C64"/>
    <mergeCell ref="B42:C42"/>
    <mergeCell ref="B48:C48"/>
    <mergeCell ref="B32:C32"/>
    <mergeCell ref="B49:C49"/>
    <mergeCell ref="B29:C29"/>
    <mergeCell ref="B40:C40"/>
    <mergeCell ref="B41:C41"/>
    <mergeCell ref="B36:C36"/>
    <mergeCell ref="B37:C37"/>
    <mergeCell ref="A38:C38"/>
    <mergeCell ref="B33:C3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79:C79"/>
    <mergeCell ref="B82:C82"/>
    <mergeCell ref="B84:C84"/>
    <mergeCell ref="B75:C75"/>
    <mergeCell ref="B76:C76"/>
    <mergeCell ref="B77:C77"/>
    <mergeCell ref="B78:C78"/>
    <mergeCell ref="B83:C83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D86" sqref="D86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"&amp;VLOOKUP(A88,SheetNames!A2:C54,3,FALSE)</f>
        <v>NW397 - Kagisano-Molopo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2"/>
      <c r="E5" s="90" t="s">
        <v>37</v>
      </c>
    </row>
    <row r="6" spans="3:5" ht="16.5">
      <c r="C6" s="110" t="s">
        <v>30</v>
      </c>
      <c r="D6" s="123"/>
      <c r="E6" s="89" t="s">
        <v>33</v>
      </c>
    </row>
    <row r="7" spans="1:20" ht="25.5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137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138</v>
      </c>
      <c r="E18" s="8" t="s">
        <v>139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136" t="s">
        <v>19</v>
      </c>
      <c r="B22" s="137"/>
      <c r="C22" s="13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29" t="s">
        <v>73</v>
      </c>
      <c r="C24" s="13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29" t="s">
        <v>74</v>
      </c>
      <c r="C25" s="13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29" t="s">
        <v>28</v>
      </c>
      <c r="C26" s="13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29" t="s">
        <v>29</v>
      </c>
      <c r="C27" s="13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29" t="s">
        <v>134</v>
      </c>
      <c r="C28" s="13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29" t="s">
        <v>35</v>
      </c>
      <c r="C29" s="13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29" t="s">
        <v>36</v>
      </c>
      <c r="C30" s="13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21" t="s">
        <v>87</v>
      </c>
      <c r="C31" s="117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29" t="s">
        <v>31</v>
      </c>
      <c r="C32" s="13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29" t="s">
        <v>75</v>
      </c>
      <c r="C33" s="13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29" t="s">
        <v>76</v>
      </c>
      <c r="C34" s="13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21" t="s">
        <v>88</v>
      </c>
      <c r="C35" s="117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29" t="s">
        <v>77</v>
      </c>
      <c r="C36" s="13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39">
        <f>COUNTA(B24:B36)</f>
        <v>13</v>
      </c>
      <c r="C37" s="14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131" t="s">
        <v>38</v>
      </c>
      <c r="B38" s="132"/>
      <c r="C38" s="13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29" t="s">
        <v>44</v>
      </c>
      <c r="C40" s="13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29" t="s">
        <v>43</v>
      </c>
      <c r="C41" s="13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29" t="s">
        <v>78</v>
      </c>
      <c r="C42" s="13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29" t="s">
        <v>79</v>
      </c>
      <c r="C43" s="13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31" t="s">
        <v>26</v>
      </c>
      <c r="B45" s="132"/>
      <c r="C45" s="13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29" t="s">
        <v>40</v>
      </c>
      <c r="C47" s="13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29" t="s">
        <v>41</v>
      </c>
      <c r="C48" s="13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29" t="s">
        <v>42</v>
      </c>
      <c r="C49" s="13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27">
        <f>COUNTA(B40:B49)</f>
        <v>7</v>
      </c>
      <c r="C50" s="12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131" t="s">
        <v>20</v>
      </c>
      <c r="B51" s="132"/>
      <c r="C51" s="13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29" t="s">
        <v>39</v>
      </c>
      <c r="C53" s="13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29" t="s">
        <v>45</v>
      </c>
      <c r="C54" s="13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27">
        <f>COUNTA(B53:B54)</f>
        <v>2</v>
      </c>
      <c r="C55" s="12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34" t="s">
        <v>46</v>
      </c>
      <c r="C57" s="13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34" t="s">
        <v>47</v>
      </c>
      <c r="C58" s="135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27">
        <f>COUNTA(B57:C58)</f>
        <v>2</v>
      </c>
      <c r="C59" s="12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125" t="s">
        <v>81</v>
      </c>
      <c r="C61" s="126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125" t="s">
        <v>80</v>
      </c>
      <c r="C62" s="126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125" t="s">
        <v>82</v>
      </c>
      <c r="C63" s="126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27">
        <f>COUNTA(B61:C62)</f>
        <v>2</v>
      </c>
      <c r="C64" s="12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25" t="s">
        <v>48</v>
      </c>
      <c r="C72" s="126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125" t="s">
        <v>49</v>
      </c>
      <c r="C73" s="126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125" t="s">
        <v>50</v>
      </c>
      <c r="C74" s="126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125" t="s">
        <v>51</v>
      </c>
      <c r="C75" s="126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29" t="s">
        <v>52</v>
      </c>
      <c r="C76" s="13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125" t="s">
        <v>53</v>
      </c>
      <c r="C77" s="126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125" t="s">
        <v>54</v>
      </c>
      <c r="C78" s="126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125" t="s">
        <v>55</v>
      </c>
      <c r="C79" s="126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125" t="s">
        <v>56</v>
      </c>
      <c r="C80" s="126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125" t="s">
        <v>57</v>
      </c>
      <c r="C81" s="126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125" t="s">
        <v>58</v>
      </c>
      <c r="C82" s="126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125" t="s">
        <v>59</v>
      </c>
      <c r="C83" s="126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27">
        <f>COUNTA(B72:C83)</f>
        <v>12</v>
      </c>
      <c r="C84" s="12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34" t="s">
        <v>60</v>
      </c>
      <c r="C86" s="135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SheetNames!A19</f>
        <v>NW397</v>
      </c>
    </row>
  </sheetData>
  <sheetProtection/>
  <mergeCells count="48">
    <mergeCell ref="B37:C37"/>
    <mergeCell ref="B53:C53"/>
    <mergeCell ref="B34:C34"/>
    <mergeCell ref="B61:C61"/>
    <mergeCell ref="B57:C57"/>
    <mergeCell ref="B59:C59"/>
    <mergeCell ref="B58:C58"/>
    <mergeCell ref="A51:C51"/>
    <mergeCell ref="B64:C64"/>
    <mergeCell ref="B41:C41"/>
    <mergeCell ref="B47:C47"/>
    <mergeCell ref="B48:C48"/>
    <mergeCell ref="A22:C22"/>
    <mergeCell ref="B24:C24"/>
    <mergeCell ref="B25:C25"/>
    <mergeCell ref="B26:C26"/>
    <mergeCell ref="B27:C27"/>
    <mergeCell ref="B36:C36"/>
    <mergeCell ref="B33:C33"/>
    <mergeCell ref="B28:C28"/>
    <mergeCell ref="B86:C86"/>
    <mergeCell ref="B43:C43"/>
    <mergeCell ref="A45:C45"/>
    <mergeCell ref="B49:C49"/>
    <mergeCell ref="B50:C50"/>
    <mergeCell ref="B76:C76"/>
    <mergeCell ref="B62:C62"/>
    <mergeCell ref="B54:C54"/>
    <mergeCell ref="B63:C63"/>
    <mergeCell ref="B77:C77"/>
    <mergeCell ref="B81:C81"/>
    <mergeCell ref="B29:C29"/>
    <mergeCell ref="B30:C30"/>
    <mergeCell ref="B32:C32"/>
    <mergeCell ref="B55:C55"/>
    <mergeCell ref="B40:C40"/>
    <mergeCell ref="A38:C38"/>
    <mergeCell ref="B42:C42"/>
    <mergeCell ref="B82:C82"/>
    <mergeCell ref="B83:C83"/>
    <mergeCell ref="B84:C84"/>
    <mergeCell ref="B72:C72"/>
    <mergeCell ref="B78:C78"/>
    <mergeCell ref="B79:C79"/>
    <mergeCell ref="B80:C80"/>
    <mergeCell ref="B74:C74"/>
    <mergeCell ref="B75:C75"/>
    <mergeCell ref="B73:C73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zoomScalePageLayoutView="0" workbookViewId="0" topLeftCell="A1">
      <selection activeCell="S4" sqref="S4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"&amp;VLOOKUP(A88,SheetNames!A2:C54,3,FALSE)</f>
        <v>Summary - North West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02"/>
      <c r="E5" s="90" t="s">
        <v>37</v>
      </c>
    </row>
    <row r="6" spans="3:5" ht="15">
      <c r="C6" s="110" t="s">
        <v>30</v>
      </c>
      <c r="D6" s="102"/>
      <c r="E6" s="89" t="s">
        <v>33</v>
      </c>
    </row>
    <row r="7" spans="1:20" ht="25.5">
      <c r="A7" s="67"/>
      <c r="B7" s="62"/>
      <c r="C7" s="111" t="s">
        <v>64</v>
      </c>
      <c r="D7" s="102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09" t="s">
        <v>65</v>
      </c>
      <c r="D8" s="102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02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02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0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02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02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02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02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137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138</v>
      </c>
      <c r="E18" s="8" t="s">
        <v>139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140</v>
      </c>
      <c r="P18" s="7" t="s">
        <v>141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136" t="s">
        <v>19</v>
      </c>
      <c r="B22" s="137"/>
      <c r="C22" s="13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29" t="s">
        <v>73</v>
      </c>
      <c r="C24" s="130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f>SUM(NW371:DC40!P24)</f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29" t="s">
        <v>74</v>
      </c>
      <c r="C25" s="130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f>SUM(NW371:DC40!P25)</f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29" t="s">
        <v>28</v>
      </c>
      <c r="C26" s="130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f>SUM(NW371:DC40!P26)</f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29" t="s">
        <v>29</v>
      </c>
      <c r="C27" s="130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f>SUM(NW371:DC40!P27)</f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29" t="s">
        <v>134</v>
      </c>
      <c r="C28" s="130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f>SUM(NW371:DC40!P28)</f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29" t="s">
        <v>35</v>
      </c>
      <c r="C29" s="130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f>SUM(NW371:DC40!P29)</f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29" t="s">
        <v>36</v>
      </c>
      <c r="C30" s="130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f>SUM(NW371:DC40!P30)</f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08" t="s">
        <v>87</v>
      </c>
      <c r="C31" s="104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f>SUM(NW371:DC40!P31)</f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29" t="s">
        <v>31</v>
      </c>
      <c r="C32" s="130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f>SUM(NW371:DC40!P32)</f>
        <v>0</v>
      </c>
      <c r="Q32" s="53">
        <f t="shared" si="3"/>
        <v>0</v>
      </c>
      <c r="R32" s="16" t="b">
        <v>1</v>
      </c>
      <c r="S32" s="98"/>
      <c r="T32" s="98"/>
    </row>
    <row r="33" spans="1:20" ht="15">
      <c r="A33" s="23"/>
      <c r="B33" s="129" t="s">
        <v>75</v>
      </c>
      <c r="C33" s="130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f>SUM(NW371:DC40!P33)</f>
        <v>0</v>
      </c>
      <c r="Q33" s="53">
        <f t="shared" si="3"/>
        <v>0</v>
      </c>
      <c r="R33" s="16"/>
      <c r="S33" s="98"/>
      <c r="T33" s="98"/>
    </row>
    <row r="34" spans="1:20" ht="15">
      <c r="A34" s="23"/>
      <c r="B34" s="129" t="s">
        <v>76</v>
      </c>
      <c r="C34" s="130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f>SUM(NW371:DC40!P34)</f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08" t="s">
        <v>88</v>
      </c>
      <c r="C35" s="104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f>SUM(NW371:DC40!P35)</f>
        <v>0</v>
      </c>
      <c r="Q35" s="53">
        <f t="shared" si="3"/>
        <v>0</v>
      </c>
      <c r="R35" s="16"/>
      <c r="S35" s="98"/>
      <c r="T35" s="98"/>
    </row>
    <row r="36" spans="1:20" ht="15">
      <c r="A36" s="23"/>
      <c r="B36" s="129" t="s">
        <v>77</v>
      </c>
      <c r="C36" s="130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f>SUM(NW371:DC40!P36)</f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39">
        <f>COUNTA(B24:B36)</f>
        <v>13</v>
      </c>
      <c r="C37" s="14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131" t="s">
        <v>38</v>
      </c>
      <c r="B38" s="132"/>
      <c r="C38" s="13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05"/>
      <c r="B39" s="106"/>
      <c r="C39" s="107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>
      <c r="A40" s="27"/>
      <c r="B40" s="129" t="s">
        <v>44</v>
      </c>
      <c r="C40" s="130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f>SUM(NW371:DC40!P40)</f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>
      <c r="A41" s="27"/>
      <c r="B41" s="129" t="s">
        <v>43</v>
      </c>
      <c r="C41" s="130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f>SUM(NW371:DC40!P41)</f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29" t="s">
        <v>78</v>
      </c>
      <c r="C42" s="130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f>SUM(NW371:DC40!P42)</f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29" t="s">
        <v>79</v>
      </c>
      <c r="C43" s="130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f>SUM(NW371:DC40!P43)</f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03"/>
      <c r="C44" s="104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31" t="s">
        <v>26</v>
      </c>
      <c r="B45" s="132"/>
      <c r="C45" s="13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05"/>
      <c r="B46" s="106"/>
      <c r="C46" s="107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>
      <c r="A47" s="27"/>
      <c r="B47" s="129" t="s">
        <v>40</v>
      </c>
      <c r="C47" s="130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f>SUM(NW371:DC40!P47)</f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>
      <c r="A48" s="27"/>
      <c r="B48" s="129" t="s">
        <v>41</v>
      </c>
      <c r="C48" s="130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f>SUM(NW371:DC40!P48)</f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>
      <c r="A49" s="17"/>
      <c r="B49" s="129" t="s">
        <v>42</v>
      </c>
      <c r="C49" s="130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f>SUM(NW371:DC40!P49)</f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27">
        <f>COUNTA(B40:B49)</f>
        <v>7</v>
      </c>
      <c r="C50" s="12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131" t="s">
        <v>20</v>
      </c>
      <c r="B51" s="132"/>
      <c r="C51" s="13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06"/>
      <c r="C52" s="107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29" t="s">
        <v>39</v>
      </c>
      <c r="C53" s="130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f>SUM(NW371:DC40!P53)</f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>
      <c r="A54" s="27"/>
      <c r="B54" s="129" t="s">
        <v>45</v>
      </c>
      <c r="C54" s="130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f>SUM(NW371:DC40!P54)</f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27">
        <f>COUNTA(B53:B54)</f>
        <v>2</v>
      </c>
      <c r="C55" s="12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34" t="s">
        <v>46</v>
      </c>
      <c r="C57" s="135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f>SUM(NW371:DC40!P57)</f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>
      <c r="A58" s="27"/>
      <c r="B58" s="134" t="s">
        <v>47</v>
      </c>
      <c r="C58" s="135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f>SUM(NW371:DC40!P58)</f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27">
        <f>COUNTA(B57:C58)</f>
        <v>2</v>
      </c>
      <c r="C59" s="12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125" t="s">
        <v>81</v>
      </c>
      <c r="C61" s="126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f>SUM(NW371:DC40!P61)</f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125" t="s">
        <v>80</v>
      </c>
      <c r="C62" s="126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f>SUM(NW371:DC40!P62)</f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125" t="s">
        <v>82</v>
      </c>
      <c r="C63" s="126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f>SUM(NW371:DC40!P63)</f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27">
        <f>COUNTA(B61:C62)</f>
        <v>2</v>
      </c>
      <c r="C64" s="12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f>SUM(NW371:DC40!P66)</f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f>SUM(NW371:DC40!P67)</f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f>SUM(NW371:DC40!P68)</f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f>SUM(NW371:DC40!P69)</f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25" t="s">
        <v>48</v>
      </c>
      <c r="C72" s="126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f>SUM(NW371:DC40!P72)</f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125" t="s">
        <v>49</v>
      </c>
      <c r="C73" s="126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f>SUM(NW371:DC40!P73)</f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125" t="s">
        <v>50</v>
      </c>
      <c r="C74" s="126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f>SUM(NW371:DC40!P74)</f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125" t="s">
        <v>51</v>
      </c>
      <c r="C75" s="126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f>SUM(NW371:DC40!P75)</f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29" t="s">
        <v>52</v>
      </c>
      <c r="C76" s="130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f>SUM(NW371:DC40!P76)</f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125" t="s">
        <v>53</v>
      </c>
      <c r="C77" s="126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f>SUM(NW371:DC40!P77)</f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125" t="s">
        <v>54</v>
      </c>
      <c r="C78" s="126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f>SUM(NW371:DC40!P78)</f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125" t="s">
        <v>55</v>
      </c>
      <c r="C79" s="126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f>SUM(NW371:DC40!P79)</f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125" t="s">
        <v>56</v>
      </c>
      <c r="C80" s="126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f>SUM(NW371:DC40!P80)</f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125" t="s">
        <v>57</v>
      </c>
      <c r="C81" s="126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f>SUM(NW371:DC40!P81)</f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125" t="s">
        <v>58</v>
      </c>
      <c r="C82" s="126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f>SUM(NW371:DC40!P82)</f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125" t="s">
        <v>59</v>
      </c>
      <c r="C83" s="126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f>SUM(NW371:DC40!P83)</f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27">
        <f>COUNTA(B72:C83)</f>
        <v>12</v>
      </c>
      <c r="C84" s="12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34" t="s">
        <v>60</v>
      </c>
      <c r="C86" s="135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f>SUM(NW371:DC40!P86)</f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SheetNames!A2</f>
        <v>Summary</v>
      </c>
    </row>
  </sheetData>
  <sheetProtection/>
  <mergeCells count="48">
    <mergeCell ref="B37:C37"/>
    <mergeCell ref="B53:C53"/>
    <mergeCell ref="B34:C34"/>
    <mergeCell ref="B61:C61"/>
    <mergeCell ref="B57:C57"/>
    <mergeCell ref="B59:C59"/>
    <mergeCell ref="B58:C58"/>
    <mergeCell ref="A51:C51"/>
    <mergeCell ref="B64:C64"/>
    <mergeCell ref="B41:C41"/>
    <mergeCell ref="B47:C47"/>
    <mergeCell ref="B48:C48"/>
    <mergeCell ref="A22:C22"/>
    <mergeCell ref="B24:C24"/>
    <mergeCell ref="B25:C25"/>
    <mergeCell ref="B26:C26"/>
    <mergeCell ref="B27:C27"/>
    <mergeCell ref="B36:C36"/>
    <mergeCell ref="B33:C33"/>
    <mergeCell ref="B28:C28"/>
    <mergeCell ref="B86:C86"/>
    <mergeCell ref="B43:C43"/>
    <mergeCell ref="A45:C45"/>
    <mergeCell ref="B49:C49"/>
    <mergeCell ref="B50:C50"/>
    <mergeCell ref="B76:C76"/>
    <mergeCell ref="B62:C62"/>
    <mergeCell ref="B54:C54"/>
    <mergeCell ref="B63:C63"/>
    <mergeCell ref="B77:C77"/>
    <mergeCell ref="B81:C81"/>
    <mergeCell ref="B29:C29"/>
    <mergeCell ref="B30:C30"/>
    <mergeCell ref="B32:C32"/>
    <mergeCell ref="B55:C55"/>
    <mergeCell ref="B40:C40"/>
    <mergeCell ref="A38:C38"/>
    <mergeCell ref="B42:C42"/>
    <mergeCell ref="B82:C82"/>
    <mergeCell ref="B83:C83"/>
    <mergeCell ref="B84:C84"/>
    <mergeCell ref="B72:C72"/>
    <mergeCell ref="B78:C78"/>
    <mergeCell ref="B79:C79"/>
    <mergeCell ref="B80:C80"/>
    <mergeCell ref="B74:C74"/>
    <mergeCell ref="B75:C75"/>
    <mergeCell ref="B73:C73"/>
  </mergeCells>
  <printOptions/>
  <pageMargins left="0.7" right="0.7" top="0.75" bottom="0.75" header="0.3" footer="0.3"/>
  <pageSetup fitToHeight="1" fitToWidth="1" horizontalDpi="600" verticalDpi="600" orientation="landscape" scale="3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D86" sqref="D86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"&amp;VLOOKUP(A88,SheetNames!A2:C54,3,FALSE)</f>
        <v>DC39 - Dr Ruth Segomotsi Mompati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2"/>
      <c r="E5" s="90" t="s">
        <v>37</v>
      </c>
    </row>
    <row r="6" spans="3:5" ht="16.5">
      <c r="C6" s="110" t="s">
        <v>30</v>
      </c>
      <c r="D6" s="123"/>
      <c r="E6" s="89" t="s">
        <v>33</v>
      </c>
    </row>
    <row r="7" spans="1:20" ht="25.5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137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138</v>
      </c>
      <c r="E18" s="8" t="s">
        <v>139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136" t="s">
        <v>19</v>
      </c>
      <c r="B22" s="137"/>
      <c r="C22" s="13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29" t="s">
        <v>73</v>
      </c>
      <c r="C24" s="13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29" t="s">
        <v>74</v>
      </c>
      <c r="C25" s="13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29" t="s">
        <v>28</v>
      </c>
      <c r="C26" s="13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29" t="s">
        <v>29</v>
      </c>
      <c r="C27" s="13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29" t="s">
        <v>134</v>
      </c>
      <c r="C28" s="13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29" t="s">
        <v>35</v>
      </c>
      <c r="C29" s="13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29" t="s">
        <v>36</v>
      </c>
      <c r="C30" s="13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21" t="s">
        <v>87</v>
      </c>
      <c r="C31" s="117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29" t="s">
        <v>31</v>
      </c>
      <c r="C32" s="13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29" t="s">
        <v>75</v>
      </c>
      <c r="C33" s="13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29" t="s">
        <v>76</v>
      </c>
      <c r="C34" s="13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21" t="s">
        <v>88</v>
      </c>
      <c r="C35" s="117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29" t="s">
        <v>77</v>
      </c>
      <c r="C36" s="13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39">
        <f>COUNTA(B24:B36)</f>
        <v>13</v>
      </c>
      <c r="C37" s="14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131" t="s">
        <v>38</v>
      </c>
      <c r="B38" s="132"/>
      <c r="C38" s="13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29" t="s">
        <v>44</v>
      </c>
      <c r="C40" s="13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29" t="s">
        <v>43</v>
      </c>
      <c r="C41" s="13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29" t="s">
        <v>78</v>
      </c>
      <c r="C42" s="13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29" t="s">
        <v>79</v>
      </c>
      <c r="C43" s="13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31" t="s">
        <v>26</v>
      </c>
      <c r="B45" s="132"/>
      <c r="C45" s="13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29" t="s">
        <v>40</v>
      </c>
      <c r="C47" s="13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29" t="s">
        <v>41</v>
      </c>
      <c r="C48" s="13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29" t="s">
        <v>42</v>
      </c>
      <c r="C49" s="13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27">
        <f>COUNTA(B40:B49)</f>
        <v>7</v>
      </c>
      <c r="C50" s="12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131" t="s">
        <v>20</v>
      </c>
      <c r="B51" s="132"/>
      <c r="C51" s="13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29" t="s">
        <v>39</v>
      </c>
      <c r="C53" s="13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29" t="s">
        <v>45</v>
      </c>
      <c r="C54" s="13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27">
        <f>COUNTA(B53:B54)</f>
        <v>2</v>
      </c>
      <c r="C55" s="12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34" t="s">
        <v>46</v>
      </c>
      <c r="C57" s="13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34" t="s">
        <v>47</v>
      </c>
      <c r="C58" s="135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27">
        <f>COUNTA(B57:C58)</f>
        <v>2</v>
      </c>
      <c r="C59" s="12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125" t="s">
        <v>81</v>
      </c>
      <c r="C61" s="126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125" t="s">
        <v>80</v>
      </c>
      <c r="C62" s="126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125" t="s">
        <v>82</v>
      </c>
      <c r="C63" s="126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27">
        <f>COUNTA(B61:C62)</f>
        <v>2</v>
      </c>
      <c r="C64" s="12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25" t="s">
        <v>48</v>
      </c>
      <c r="C72" s="126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125" t="s">
        <v>49</v>
      </c>
      <c r="C73" s="126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125" t="s">
        <v>50</v>
      </c>
      <c r="C74" s="126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125" t="s">
        <v>51</v>
      </c>
      <c r="C75" s="126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29" t="s">
        <v>52</v>
      </c>
      <c r="C76" s="13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125" t="s">
        <v>53</v>
      </c>
      <c r="C77" s="126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125" t="s">
        <v>54</v>
      </c>
      <c r="C78" s="126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125" t="s">
        <v>55</v>
      </c>
      <c r="C79" s="126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125" t="s">
        <v>56</v>
      </c>
      <c r="C80" s="126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125" t="s">
        <v>57</v>
      </c>
      <c r="C81" s="126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125" t="s">
        <v>58</v>
      </c>
      <c r="C82" s="126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125" t="s">
        <v>59</v>
      </c>
      <c r="C83" s="126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27">
        <f>COUNTA(B72:C83)</f>
        <v>12</v>
      </c>
      <c r="C84" s="12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34" t="s">
        <v>60</v>
      </c>
      <c r="C86" s="135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SheetNames!A20</f>
        <v>DC39</v>
      </c>
    </row>
  </sheetData>
  <sheetProtection/>
  <mergeCells count="48">
    <mergeCell ref="B29:C29"/>
    <mergeCell ref="A22:C22"/>
    <mergeCell ref="B24:C24"/>
    <mergeCell ref="B25:C25"/>
    <mergeCell ref="B26:C26"/>
    <mergeCell ref="B27:C27"/>
    <mergeCell ref="B28:C28"/>
    <mergeCell ref="B30:C30"/>
    <mergeCell ref="B32:C32"/>
    <mergeCell ref="B33:C33"/>
    <mergeCell ref="B40:C40"/>
    <mergeCell ref="B41:C41"/>
    <mergeCell ref="B47:C47"/>
    <mergeCell ref="B36:C36"/>
    <mergeCell ref="B37:C37"/>
    <mergeCell ref="B34:C34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D86" sqref="D86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"&amp;VLOOKUP(A88,SheetNames!A2:C54,3,FALSE)</f>
        <v>NW403 - City Of Matlosana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2"/>
      <c r="E5" s="90" t="s">
        <v>37</v>
      </c>
    </row>
    <row r="6" spans="3:5" ht="16.5">
      <c r="C6" s="110" t="s">
        <v>30</v>
      </c>
      <c r="D6" s="123"/>
      <c r="E6" s="89" t="s">
        <v>33</v>
      </c>
    </row>
    <row r="7" spans="1:20" ht="25.5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137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138</v>
      </c>
      <c r="E18" s="8" t="s">
        <v>139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136" t="s">
        <v>19</v>
      </c>
      <c r="B22" s="137"/>
      <c r="C22" s="13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29" t="s">
        <v>73</v>
      </c>
      <c r="C24" s="13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29" t="s">
        <v>74</v>
      </c>
      <c r="C25" s="13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29" t="s">
        <v>28</v>
      </c>
      <c r="C26" s="13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29" t="s">
        <v>29</v>
      </c>
      <c r="C27" s="13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29" t="s">
        <v>134</v>
      </c>
      <c r="C28" s="13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29" t="s">
        <v>35</v>
      </c>
      <c r="C29" s="13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29" t="s">
        <v>36</v>
      </c>
      <c r="C30" s="13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21" t="s">
        <v>87</v>
      </c>
      <c r="C31" s="117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29" t="s">
        <v>31</v>
      </c>
      <c r="C32" s="13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29" t="s">
        <v>75</v>
      </c>
      <c r="C33" s="13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29" t="s">
        <v>76</v>
      </c>
      <c r="C34" s="13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21" t="s">
        <v>88</v>
      </c>
      <c r="C35" s="117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29" t="s">
        <v>77</v>
      </c>
      <c r="C36" s="13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39">
        <f>COUNTA(B24:B36)</f>
        <v>13</v>
      </c>
      <c r="C37" s="14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131" t="s">
        <v>38</v>
      </c>
      <c r="B38" s="132"/>
      <c r="C38" s="13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29" t="s">
        <v>44</v>
      </c>
      <c r="C40" s="13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29" t="s">
        <v>43</v>
      </c>
      <c r="C41" s="13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29" t="s">
        <v>78</v>
      </c>
      <c r="C42" s="13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29" t="s">
        <v>79</v>
      </c>
      <c r="C43" s="13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31" t="s">
        <v>26</v>
      </c>
      <c r="B45" s="132"/>
      <c r="C45" s="13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29" t="s">
        <v>40</v>
      </c>
      <c r="C47" s="13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29" t="s">
        <v>41</v>
      </c>
      <c r="C48" s="13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29" t="s">
        <v>42</v>
      </c>
      <c r="C49" s="13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27">
        <f>COUNTA(B40:B49)</f>
        <v>7</v>
      </c>
      <c r="C50" s="12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131" t="s">
        <v>20</v>
      </c>
      <c r="B51" s="132"/>
      <c r="C51" s="13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29" t="s">
        <v>39</v>
      </c>
      <c r="C53" s="13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29" t="s">
        <v>45</v>
      </c>
      <c r="C54" s="13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27">
        <f>COUNTA(B53:B54)</f>
        <v>2</v>
      </c>
      <c r="C55" s="12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34" t="s">
        <v>46</v>
      </c>
      <c r="C57" s="13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34" t="s">
        <v>47</v>
      </c>
      <c r="C58" s="135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27">
        <f>COUNTA(B57:C58)</f>
        <v>2</v>
      </c>
      <c r="C59" s="12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125" t="s">
        <v>81</v>
      </c>
      <c r="C61" s="126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125" t="s">
        <v>80</v>
      </c>
      <c r="C62" s="126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125" t="s">
        <v>82</v>
      </c>
      <c r="C63" s="126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27">
        <f>COUNTA(B61:C62)</f>
        <v>2</v>
      </c>
      <c r="C64" s="12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25" t="s">
        <v>48</v>
      </c>
      <c r="C72" s="126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125" t="s">
        <v>49</v>
      </c>
      <c r="C73" s="126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125" t="s">
        <v>50</v>
      </c>
      <c r="C74" s="126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125" t="s">
        <v>51</v>
      </c>
      <c r="C75" s="126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29" t="s">
        <v>52</v>
      </c>
      <c r="C76" s="13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125" t="s">
        <v>53</v>
      </c>
      <c r="C77" s="126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125" t="s">
        <v>54</v>
      </c>
      <c r="C78" s="126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125" t="s">
        <v>55</v>
      </c>
      <c r="C79" s="126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125" t="s">
        <v>56</v>
      </c>
      <c r="C80" s="126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125" t="s">
        <v>57</v>
      </c>
      <c r="C81" s="126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125" t="s">
        <v>58</v>
      </c>
      <c r="C82" s="126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125" t="s">
        <v>59</v>
      </c>
      <c r="C83" s="126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27">
        <f>COUNTA(B72:C83)</f>
        <v>12</v>
      </c>
      <c r="C84" s="12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34" t="s">
        <v>60</v>
      </c>
      <c r="C86" s="135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SheetNames!A21</f>
        <v>NW403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D86" sqref="D86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"&amp;VLOOKUP(A88,SheetNames!A2:C54,3,FALSE)</f>
        <v>NW404 - Maquassi Hills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2"/>
      <c r="E5" s="90" t="s">
        <v>37</v>
      </c>
    </row>
    <row r="6" spans="3:5" ht="16.5">
      <c r="C6" s="110" t="s">
        <v>30</v>
      </c>
      <c r="D6" s="123"/>
      <c r="E6" s="89" t="s">
        <v>33</v>
      </c>
    </row>
    <row r="7" spans="1:20" ht="25.5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137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138</v>
      </c>
      <c r="E18" s="8" t="s">
        <v>139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136" t="s">
        <v>19</v>
      </c>
      <c r="B22" s="137"/>
      <c r="C22" s="13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29" t="s">
        <v>73</v>
      </c>
      <c r="C24" s="13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29" t="s">
        <v>74</v>
      </c>
      <c r="C25" s="13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29" t="s">
        <v>28</v>
      </c>
      <c r="C26" s="13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29" t="s">
        <v>29</v>
      </c>
      <c r="C27" s="13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29" t="s">
        <v>134</v>
      </c>
      <c r="C28" s="13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29" t="s">
        <v>35</v>
      </c>
      <c r="C29" s="13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29" t="s">
        <v>36</v>
      </c>
      <c r="C30" s="13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21" t="s">
        <v>87</v>
      </c>
      <c r="C31" s="117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29" t="s">
        <v>31</v>
      </c>
      <c r="C32" s="13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29" t="s">
        <v>75</v>
      </c>
      <c r="C33" s="13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29" t="s">
        <v>76</v>
      </c>
      <c r="C34" s="13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21" t="s">
        <v>88</v>
      </c>
      <c r="C35" s="117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29" t="s">
        <v>77</v>
      </c>
      <c r="C36" s="13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39">
        <f>COUNTA(B24:B36)</f>
        <v>13</v>
      </c>
      <c r="C37" s="14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131" t="s">
        <v>38</v>
      </c>
      <c r="B38" s="132"/>
      <c r="C38" s="13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29" t="s">
        <v>44</v>
      </c>
      <c r="C40" s="13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29" t="s">
        <v>43</v>
      </c>
      <c r="C41" s="13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29" t="s">
        <v>78</v>
      </c>
      <c r="C42" s="13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29" t="s">
        <v>79</v>
      </c>
      <c r="C43" s="13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31" t="s">
        <v>26</v>
      </c>
      <c r="B45" s="132"/>
      <c r="C45" s="13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29" t="s">
        <v>40</v>
      </c>
      <c r="C47" s="13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29" t="s">
        <v>41</v>
      </c>
      <c r="C48" s="13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29" t="s">
        <v>42</v>
      </c>
      <c r="C49" s="13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27">
        <f>COUNTA(B40:B49)</f>
        <v>7</v>
      </c>
      <c r="C50" s="12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131" t="s">
        <v>20</v>
      </c>
      <c r="B51" s="132"/>
      <c r="C51" s="13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29" t="s">
        <v>39</v>
      </c>
      <c r="C53" s="13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29" t="s">
        <v>45</v>
      </c>
      <c r="C54" s="13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27">
        <f>COUNTA(B53:B54)</f>
        <v>2</v>
      </c>
      <c r="C55" s="12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34" t="s">
        <v>46</v>
      </c>
      <c r="C57" s="13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34" t="s">
        <v>47</v>
      </c>
      <c r="C58" s="135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27">
        <f>COUNTA(B57:C58)</f>
        <v>2</v>
      </c>
      <c r="C59" s="12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125" t="s">
        <v>81</v>
      </c>
      <c r="C61" s="126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125" t="s">
        <v>80</v>
      </c>
      <c r="C62" s="126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125" t="s">
        <v>82</v>
      </c>
      <c r="C63" s="126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27">
        <f>COUNTA(B61:C62)</f>
        <v>2</v>
      </c>
      <c r="C64" s="12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25" t="s">
        <v>48</v>
      </c>
      <c r="C72" s="126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125" t="s">
        <v>49</v>
      </c>
      <c r="C73" s="126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125" t="s">
        <v>50</v>
      </c>
      <c r="C74" s="126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125" t="s">
        <v>51</v>
      </c>
      <c r="C75" s="126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29" t="s">
        <v>52</v>
      </c>
      <c r="C76" s="13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125" t="s">
        <v>53</v>
      </c>
      <c r="C77" s="126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125" t="s">
        <v>54</v>
      </c>
      <c r="C78" s="126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125" t="s">
        <v>55</v>
      </c>
      <c r="C79" s="126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125" t="s">
        <v>56</v>
      </c>
      <c r="C80" s="126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125" t="s">
        <v>57</v>
      </c>
      <c r="C81" s="126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125" t="s">
        <v>58</v>
      </c>
      <c r="C82" s="126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125" t="s">
        <v>59</v>
      </c>
      <c r="C83" s="126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27">
        <f>COUNTA(B72:C83)</f>
        <v>12</v>
      </c>
      <c r="C84" s="12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34" t="s">
        <v>60</v>
      </c>
      <c r="C86" s="135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SheetNames!A22</f>
        <v>NW404</v>
      </c>
    </row>
  </sheetData>
  <sheetProtection/>
  <mergeCells count="48">
    <mergeCell ref="B74:C74"/>
    <mergeCell ref="B53:C53"/>
    <mergeCell ref="B57:C57"/>
    <mergeCell ref="B59:C59"/>
    <mergeCell ref="B55:C55"/>
    <mergeCell ref="B62:C62"/>
    <mergeCell ref="B72:C72"/>
    <mergeCell ref="A22:C22"/>
    <mergeCell ref="B25:C25"/>
    <mergeCell ref="B26:C26"/>
    <mergeCell ref="B27:C27"/>
    <mergeCell ref="B28:C28"/>
    <mergeCell ref="B24:C24"/>
    <mergeCell ref="B43:C43"/>
    <mergeCell ref="A45:C45"/>
    <mergeCell ref="B47:C47"/>
    <mergeCell ref="B30:C30"/>
    <mergeCell ref="B34:C34"/>
    <mergeCell ref="B64:C64"/>
    <mergeCell ref="B42:C42"/>
    <mergeCell ref="B48:C48"/>
    <mergeCell ref="B32:C32"/>
    <mergeCell ref="B49:C49"/>
    <mergeCell ref="B29:C29"/>
    <mergeCell ref="B40:C40"/>
    <mergeCell ref="B41:C41"/>
    <mergeCell ref="B36:C36"/>
    <mergeCell ref="B37:C37"/>
    <mergeCell ref="A38:C38"/>
    <mergeCell ref="B33:C3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79:C79"/>
    <mergeCell ref="B82:C82"/>
    <mergeCell ref="B84:C84"/>
    <mergeCell ref="B75:C75"/>
    <mergeCell ref="B76:C76"/>
    <mergeCell ref="B77:C77"/>
    <mergeCell ref="B78:C78"/>
    <mergeCell ref="B83:C83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9">
      <selection activeCell="D86" sqref="D86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"&amp;VLOOKUP(A88,SheetNames!A2:C54,3,FALSE)</f>
        <v> NW405 - Tlokwe-Ventersdorp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2"/>
      <c r="E5" s="90" t="s">
        <v>37</v>
      </c>
    </row>
    <row r="6" spans="3:5" ht="16.5">
      <c r="C6" s="110" t="s">
        <v>30</v>
      </c>
      <c r="D6" s="123"/>
      <c r="E6" s="89" t="s">
        <v>33</v>
      </c>
    </row>
    <row r="7" spans="1:20" ht="25.5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137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138</v>
      </c>
      <c r="E18" s="8" t="s">
        <v>139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136" t="s">
        <v>19</v>
      </c>
      <c r="B22" s="137"/>
      <c r="C22" s="13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29" t="s">
        <v>73</v>
      </c>
      <c r="C24" s="13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29" t="s">
        <v>74</v>
      </c>
      <c r="C25" s="13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29" t="s">
        <v>28</v>
      </c>
      <c r="C26" s="13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29" t="s">
        <v>29</v>
      </c>
      <c r="C27" s="13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29" t="s">
        <v>134</v>
      </c>
      <c r="C28" s="13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29" t="s">
        <v>35</v>
      </c>
      <c r="C29" s="13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29" t="s">
        <v>36</v>
      </c>
      <c r="C30" s="13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21" t="s">
        <v>87</v>
      </c>
      <c r="C31" s="117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29" t="s">
        <v>31</v>
      </c>
      <c r="C32" s="13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29" t="s">
        <v>75</v>
      </c>
      <c r="C33" s="13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29" t="s">
        <v>76</v>
      </c>
      <c r="C34" s="13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21" t="s">
        <v>88</v>
      </c>
      <c r="C35" s="117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29" t="s">
        <v>77</v>
      </c>
      <c r="C36" s="13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39">
        <f>COUNTA(B24:B36)</f>
        <v>13</v>
      </c>
      <c r="C37" s="14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131" t="s">
        <v>38</v>
      </c>
      <c r="B38" s="132"/>
      <c r="C38" s="13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29" t="s">
        <v>44</v>
      </c>
      <c r="C40" s="13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29" t="s">
        <v>43</v>
      </c>
      <c r="C41" s="13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29" t="s">
        <v>78</v>
      </c>
      <c r="C42" s="13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29" t="s">
        <v>79</v>
      </c>
      <c r="C43" s="13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31" t="s">
        <v>26</v>
      </c>
      <c r="B45" s="132"/>
      <c r="C45" s="13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29" t="s">
        <v>40</v>
      </c>
      <c r="C47" s="13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29" t="s">
        <v>41</v>
      </c>
      <c r="C48" s="13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29" t="s">
        <v>42</v>
      </c>
      <c r="C49" s="13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27">
        <f>COUNTA(B40:B49)</f>
        <v>7</v>
      </c>
      <c r="C50" s="12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131" t="s">
        <v>20</v>
      </c>
      <c r="B51" s="132"/>
      <c r="C51" s="13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29" t="s">
        <v>39</v>
      </c>
      <c r="C53" s="13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29" t="s">
        <v>45</v>
      </c>
      <c r="C54" s="13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27">
        <f>COUNTA(B53:B54)</f>
        <v>2</v>
      </c>
      <c r="C55" s="12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34" t="s">
        <v>46</v>
      </c>
      <c r="C57" s="13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34" t="s">
        <v>47</v>
      </c>
      <c r="C58" s="135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27">
        <f>COUNTA(B57:C58)</f>
        <v>2</v>
      </c>
      <c r="C59" s="12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125" t="s">
        <v>81</v>
      </c>
      <c r="C61" s="126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125" t="s">
        <v>80</v>
      </c>
      <c r="C62" s="126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125" t="s">
        <v>82</v>
      </c>
      <c r="C63" s="126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27">
        <f>COUNTA(B61:C62)</f>
        <v>2</v>
      </c>
      <c r="C64" s="12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25" t="s">
        <v>48</v>
      </c>
      <c r="C72" s="126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125" t="s">
        <v>49</v>
      </c>
      <c r="C73" s="126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125" t="s">
        <v>50</v>
      </c>
      <c r="C74" s="126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125" t="s">
        <v>51</v>
      </c>
      <c r="C75" s="126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29" t="s">
        <v>52</v>
      </c>
      <c r="C76" s="13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125" t="s">
        <v>53</v>
      </c>
      <c r="C77" s="126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125" t="s">
        <v>54</v>
      </c>
      <c r="C78" s="126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125" t="s">
        <v>55</v>
      </c>
      <c r="C79" s="126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125" t="s">
        <v>56</v>
      </c>
      <c r="C80" s="126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125" t="s">
        <v>57</v>
      </c>
      <c r="C81" s="126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125" t="s">
        <v>58</v>
      </c>
      <c r="C82" s="126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125" t="s">
        <v>59</v>
      </c>
      <c r="C83" s="126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27">
        <f>COUNTA(B72:C83)</f>
        <v>12</v>
      </c>
      <c r="C84" s="12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34" t="s">
        <v>60</v>
      </c>
      <c r="C86" s="135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SheetNames!A23</f>
        <v> NW405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88">
      <selection activeCell="D86" sqref="D86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"&amp;VLOOKUP(A88,SheetNames!A2:C54,3,FALSE)</f>
        <v>DC40 - Dr Kenneth Kaunda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2"/>
      <c r="E5" s="90" t="s">
        <v>37</v>
      </c>
    </row>
    <row r="6" spans="3:5" ht="16.5">
      <c r="C6" s="110" t="s">
        <v>30</v>
      </c>
      <c r="D6" s="123"/>
      <c r="E6" s="89" t="s">
        <v>33</v>
      </c>
    </row>
    <row r="7" spans="1:20" ht="25.5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137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138</v>
      </c>
      <c r="E18" s="8" t="s">
        <v>139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136" t="s">
        <v>19</v>
      </c>
      <c r="B22" s="137"/>
      <c r="C22" s="13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29" t="s">
        <v>73</v>
      </c>
      <c r="C24" s="13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29" t="s">
        <v>74</v>
      </c>
      <c r="C25" s="13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29" t="s">
        <v>28</v>
      </c>
      <c r="C26" s="13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29" t="s">
        <v>29</v>
      </c>
      <c r="C27" s="13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29" t="s">
        <v>134</v>
      </c>
      <c r="C28" s="13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29" t="s">
        <v>35</v>
      </c>
      <c r="C29" s="13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29" t="s">
        <v>36</v>
      </c>
      <c r="C30" s="13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21" t="s">
        <v>87</v>
      </c>
      <c r="C31" s="117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29" t="s">
        <v>31</v>
      </c>
      <c r="C32" s="13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29" t="s">
        <v>75</v>
      </c>
      <c r="C33" s="13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29" t="s">
        <v>76</v>
      </c>
      <c r="C34" s="13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21" t="s">
        <v>88</v>
      </c>
      <c r="C35" s="117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29" t="s">
        <v>77</v>
      </c>
      <c r="C36" s="13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39">
        <f>COUNTA(B24:B36)</f>
        <v>13</v>
      </c>
      <c r="C37" s="14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131" t="s">
        <v>38</v>
      </c>
      <c r="B38" s="132"/>
      <c r="C38" s="13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29" t="s">
        <v>44</v>
      </c>
      <c r="C40" s="13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29" t="s">
        <v>43</v>
      </c>
      <c r="C41" s="13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29" t="s">
        <v>78</v>
      </c>
      <c r="C42" s="13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29" t="s">
        <v>79</v>
      </c>
      <c r="C43" s="13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31" t="s">
        <v>26</v>
      </c>
      <c r="B45" s="132"/>
      <c r="C45" s="13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29" t="s">
        <v>40</v>
      </c>
      <c r="C47" s="13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29" t="s">
        <v>41</v>
      </c>
      <c r="C48" s="13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29" t="s">
        <v>42</v>
      </c>
      <c r="C49" s="13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27">
        <f>COUNTA(B40:B49)</f>
        <v>7</v>
      </c>
      <c r="C50" s="12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131" t="s">
        <v>20</v>
      </c>
      <c r="B51" s="132"/>
      <c r="C51" s="13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29" t="s">
        <v>39</v>
      </c>
      <c r="C53" s="13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29" t="s">
        <v>45</v>
      </c>
      <c r="C54" s="13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27">
        <f>COUNTA(B53:B54)</f>
        <v>2</v>
      </c>
      <c r="C55" s="12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34" t="s">
        <v>46</v>
      </c>
      <c r="C57" s="13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34" t="s">
        <v>47</v>
      </c>
      <c r="C58" s="135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27">
        <f>COUNTA(B57:C58)</f>
        <v>2</v>
      </c>
      <c r="C59" s="12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125" t="s">
        <v>81</v>
      </c>
      <c r="C61" s="126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125" t="s">
        <v>80</v>
      </c>
      <c r="C62" s="126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125" t="s">
        <v>82</v>
      </c>
      <c r="C63" s="126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27">
        <f>COUNTA(B61:C62)</f>
        <v>2</v>
      </c>
      <c r="C64" s="12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25" t="s">
        <v>48</v>
      </c>
      <c r="C72" s="126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125" t="s">
        <v>49</v>
      </c>
      <c r="C73" s="126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125" t="s">
        <v>50</v>
      </c>
      <c r="C74" s="126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125" t="s">
        <v>51</v>
      </c>
      <c r="C75" s="126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29" t="s">
        <v>52</v>
      </c>
      <c r="C76" s="13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125" t="s">
        <v>53</v>
      </c>
      <c r="C77" s="126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125" t="s">
        <v>54</v>
      </c>
      <c r="C78" s="126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125" t="s">
        <v>55</v>
      </c>
      <c r="C79" s="126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125" t="s">
        <v>56</v>
      </c>
      <c r="C80" s="126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125" t="s">
        <v>57</v>
      </c>
      <c r="C81" s="126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125" t="s">
        <v>58</v>
      </c>
      <c r="C82" s="126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125" t="s">
        <v>59</v>
      </c>
      <c r="C83" s="126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27">
        <f>COUNTA(B72:C83)</f>
        <v>12</v>
      </c>
      <c r="C84" s="12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34" t="s">
        <v>60</v>
      </c>
      <c r="C86" s="135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SheetNames!A24</f>
        <v>DC40</v>
      </c>
    </row>
  </sheetData>
  <sheetProtection/>
  <mergeCells count="48">
    <mergeCell ref="A22:C22"/>
    <mergeCell ref="B24:C24"/>
    <mergeCell ref="B25:C25"/>
    <mergeCell ref="B26:C26"/>
    <mergeCell ref="B27:C27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A51:C51"/>
    <mergeCell ref="B59:C59"/>
    <mergeCell ref="B61:C61"/>
    <mergeCell ref="B62:C62"/>
    <mergeCell ref="B53:C53"/>
    <mergeCell ref="B55:C55"/>
    <mergeCell ref="B57:C57"/>
    <mergeCell ref="B54:C54"/>
    <mergeCell ref="B58:C58"/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PageLayoutView="0" workbookViewId="0" topLeftCell="A67">
      <selection activeCell="D86" sqref="D86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"&amp;VLOOKUP(A88,SheetNames!A2:C54,3,FALSE)</f>
        <v>NW371 - Moretele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2"/>
      <c r="E5" s="90" t="s">
        <v>37</v>
      </c>
    </row>
    <row r="6" spans="3:5" ht="16.5">
      <c r="C6" s="110" t="s">
        <v>30</v>
      </c>
      <c r="D6" s="123"/>
      <c r="E6" s="89" t="s">
        <v>33</v>
      </c>
    </row>
    <row r="7" spans="1:20" ht="25.5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137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138</v>
      </c>
      <c r="E18" s="8" t="s">
        <v>139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136" t="s">
        <v>19</v>
      </c>
      <c r="B22" s="137"/>
      <c r="C22" s="13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29" t="s">
        <v>73</v>
      </c>
      <c r="C24" s="13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29" t="s">
        <v>74</v>
      </c>
      <c r="C25" s="13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29" t="s">
        <v>28</v>
      </c>
      <c r="C26" s="13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29" t="s">
        <v>29</v>
      </c>
      <c r="C27" s="13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29" t="s">
        <v>134</v>
      </c>
      <c r="C28" s="13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29" t="s">
        <v>35</v>
      </c>
      <c r="C29" s="13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29" t="s">
        <v>36</v>
      </c>
      <c r="C30" s="13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21" t="s">
        <v>87</v>
      </c>
      <c r="C31" s="117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29" t="s">
        <v>31</v>
      </c>
      <c r="C32" s="13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29" t="s">
        <v>75</v>
      </c>
      <c r="C33" s="13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29" t="s">
        <v>76</v>
      </c>
      <c r="C34" s="13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21" t="s">
        <v>88</v>
      </c>
      <c r="C35" s="117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29" t="s">
        <v>77</v>
      </c>
      <c r="C36" s="13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39">
        <f>COUNTA(B24:B36)</f>
        <v>13</v>
      </c>
      <c r="C37" s="14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131" t="s">
        <v>38</v>
      </c>
      <c r="B38" s="132"/>
      <c r="C38" s="13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29" t="s">
        <v>44</v>
      </c>
      <c r="C40" s="13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29" t="s">
        <v>43</v>
      </c>
      <c r="C41" s="13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29" t="s">
        <v>78</v>
      </c>
      <c r="C42" s="13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29" t="s">
        <v>79</v>
      </c>
      <c r="C43" s="13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31" t="s">
        <v>26</v>
      </c>
      <c r="B45" s="132"/>
      <c r="C45" s="13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29" t="s">
        <v>40</v>
      </c>
      <c r="C47" s="13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29" t="s">
        <v>41</v>
      </c>
      <c r="C48" s="13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29" t="s">
        <v>42</v>
      </c>
      <c r="C49" s="13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27">
        <f>COUNTA(B40:B49)</f>
        <v>7</v>
      </c>
      <c r="C50" s="12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131" t="s">
        <v>20</v>
      </c>
      <c r="B51" s="132"/>
      <c r="C51" s="13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29" t="s">
        <v>39</v>
      </c>
      <c r="C53" s="13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29" t="s">
        <v>45</v>
      </c>
      <c r="C54" s="13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27">
        <f>COUNTA(B53:B54)</f>
        <v>2</v>
      </c>
      <c r="C55" s="12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34" t="s">
        <v>46</v>
      </c>
      <c r="C57" s="13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34" t="s">
        <v>47</v>
      </c>
      <c r="C58" s="135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27">
        <f>COUNTA(B57:C58)</f>
        <v>2</v>
      </c>
      <c r="C59" s="12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125" t="s">
        <v>81</v>
      </c>
      <c r="C61" s="126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125" t="s">
        <v>80</v>
      </c>
      <c r="C62" s="126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125" t="s">
        <v>82</v>
      </c>
      <c r="C63" s="126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27">
        <f>COUNTA(B61:C62)</f>
        <v>2</v>
      </c>
      <c r="C64" s="12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25" t="s">
        <v>48</v>
      </c>
      <c r="C72" s="126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125" t="s">
        <v>49</v>
      </c>
      <c r="C73" s="126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125" t="s">
        <v>50</v>
      </c>
      <c r="C74" s="126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125" t="s">
        <v>51</v>
      </c>
      <c r="C75" s="126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29" t="s">
        <v>52</v>
      </c>
      <c r="C76" s="13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125" t="s">
        <v>53</v>
      </c>
      <c r="C77" s="126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125" t="s">
        <v>54</v>
      </c>
      <c r="C78" s="126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125" t="s">
        <v>55</v>
      </c>
      <c r="C79" s="126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125" t="s">
        <v>56</v>
      </c>
      <c r="C80" s="126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125" t="s">
        <v>57</v>
      </c>
      <c r="C81" s="126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125" t="s">
        <v>58</v>
      </c>
      <c r="C82" s="126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125" t="s">
        <v>59</v>
      </c>
      <c r="C83" s="126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27">
        <f>COUNTA(B72:C83)</f>
        <v>12</v>
      </c>
      <c r="C84" s="12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34" t="s">
        <v>60</v>
      </c>
      <c r="C86" s="135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SheetNames!A3</f>
        <v>NW371</v>
      </c>
    </row>
  </sheetData>
  <sheetProtection/>
  <mergeCells count="48">
    <mergeCell ref="B29:C29"/>
    <mergeCell ref="A22:C22"/>
    <mergeCell ref="B24:C24"/>
    <mergeCell ref="B25:C25"/>
    <mergeCell ref="B26:C26"/>
    <mergeCell ref="B27:C27"/>
    <mergeCell ref="B28:C28"/>
    <mergeCell ref="B30:C30"/>
    <mergeCell ref="B32:C32"/>
    <mergeCell ref="B33:C33"/>
    <mergeCell ref="B40:C40"/>
    <mergeCell ref="B41:C41"/>
    <mergeCell ref="B47:C47"/>
    <mergeCell ref="B36:C36"/>
    <mergeCell ref="B37:C37"/>
    <mergeCell ref="B34:C34"/>
    <mergeCell ref="B48:C48"/>
    <mergeCell ref="A38:C38"/>
    <mergeCell ref="B42:C42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36" r:id="rId1"/>
  <rowBreaks count="2" manualBreakCount="2">
    <brk id="16" max="255" man="1"/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D86" sqref="D86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"&amp;VLOOKUP(A88,SheetNames!A2:C54,3,FALSE)</f>
        <v>NW372 - Madibeng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2"/>
      <c r="E5" s="90" t="s">
        <v>37</v>
      </c>
    </row>
    <row r="6" spans="3:5" ht="16.5">
      <c r="C6" s="110" t="s">
        <v>30</v>
      </c>
      <c r="D6" s="123"/>
      <c r="E6" s="89" t="s">
        <v>33</v>
      </c>
    </row>
    <row r="7" spans="1:20" ht="25.5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137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138</v>
      </c>
      <c r="E18" s="8" t="s">
        <v>139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136" t="s">
        <v>19</v>
      </c>
      <c r="B22" s="137"/>
      <c r="C22" s="13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29" t="s">
        <v>73</v>
      </c>
      <c r="C24" s="13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29" t="s">
        <v>74</v>
      </c>
      <c r="C25" s="13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29" t="s">
        <v>28</v>
      </c>
      <c r="C26" s="13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29" t="s">
        <v>29</v>
      </c>
      <c r="C27" s="13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29" t="s">
        <v>134</v>
      </c>
      <c r="C28" s="13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29" t="s">
        <v>35</v>
      </c>
      <c r="C29" s="13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29" t="s">
        <v>36</v>
      </c>
      <c r="C30" s="13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21" t="s">
        <v>87</v>
      </c>
      <c r="C31" s="117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29" t="s">
        <v>31</v>
      </c>
      <c r="C32" s="13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29" t="s">
        <v>75</v>
      </c>
      <c r="C33" s="13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29" t="s">
        <v>76</v>
      </c>
      <c r="C34" s="13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21" t="s">
        <v>88</v>
      </c>
      <c r="C35" s="117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29" t="s">
        <v>77</v>
      </c>
      <c r="C36" s="13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39">
        <f>COUNTA(B24:B36)</f>
        <v>13</v>
      </c>
      <c r="C37" s="14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131" t="s">
        <v>38</v>
      </c>
      <c r="B38" s="132"/>
      <c r="C38" s="13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29" t="s">
        <v>44</v>
      </c>
      <c r="C40" s="13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29" t="s">
        <v>43</v>
      </c>
      <c r="C41" s="13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29" t="s">
        <v>78</v>
      </c>
      <c r="C42" s="13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29" t="s">
        <v>79</v>
      </c>
      <c r="C43" s="13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31" t="s">
        <v>26</v>
      </c>
      <c r="B45" s="132"/>
      <c r="C45" s="13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29" t="s">
        <v>40</v>
      </c>
      <c r="C47" s="13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29" t="s">
        <v>41</v>
      </c>
      <c r="C48" s="13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29" t="s">
        <v>42</v>
      </c>
      <c r="C49" s="13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27">
        <f>COUNTA(B40:B49)</f>
        <v>7</v>
      </c>
      <c r="C50" s="12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131" t="s">
        <v>20</v>
      </c>
      <c r="B51" s="132"/>
      <c r="C51" s="13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29" t="s">
        <v>39</v>
      </c>
      <c r="C53" s="13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29" t="s">
        <v>45</v>
      </c>
      <c r="C54" s="13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27">
        <f>COUNTA(B53:B54)</f>
        <v>2</v>
      </c>
      <c r="C55" s="12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34" t="s">
        <v>46</v>
      </c>
      <c r="C57" s="13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34" t="s">
        <v>47</v>
      </c>
      <c r="C58" s="135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27">
        <f>COUNTA(B57:C58)</f>
        <v>2</v>
      </c>
      <c r="C59" s="12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125" t="s">
        <v>81</v>
      </c>
      <c r="C61" s="126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125" t="s">
        <v>80</v>
      </c>
      <c r="C62" s="126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125" t="s">
        <v>82</v>
      </c>
      <c r="C63" s="126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27">
        <f>COUNTA(B61:C62)</f>
        <v>2</v>
      </c>
      <c r="C64" s="12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25" t="s">
        <v>48</v>
      </c>
      <c r="C72" s="126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125" t="s">
        <v>49</v>
      </c>
      <c r="C73" s="126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125" t="s">
        <v>50</v>
      </c>
      <c r="C74" s="126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125" t="s">
        <v>51</v>
      </c>
      <c r="C75" s="126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29" t="s">
        <v>52</v>
      </c>
      <c r="C76" s="13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125" t="s">
        <v>53</v>
      </c>
      <c r="C77" s="126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125" t="s">
        <v>54</v>
      </c>
      <c r="C78" s="126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125" t="s">
        <v>55</v>
      </c>
      <c r="C79" s="126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125" t="s">
        <v>56</v>
      </c>
      <c r="C80" s="126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125" t="s">
        <v>57</v>
      </c>
      <c r="C81" s="126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125" t="s">
        <v>58</v>
      </c>
      <c r="C82" s="126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125" t="s">
        <v>59</v>
      </c>
      <c r="C83" s="126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27">
        <f>COUNTA(B72:C83)</f>
        <v>12</v>
      </c>
      <c r="C84" s="12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34" t="s">
        <v>60</v>
      </c>
      <c r="C86" s="135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SheetNames!A4</f>
        <v>NW372</v>
      </c>
    </row>
  </sheetData>
  <sheetProtection/>
  <mergeCells count="48">
    <mergeCell ref="B74:C74"/>
    <mergeCell ref="B53:C53"/>
    <mergeCell ref="B57:C57"/>
    <mergeCell ref="B59:C59"/>
    <mergeCell ref="B55:C55"/>
    <mergeCell ref="B62:C62"/>
    <mergeCell ref="B72:C72"/>
    <mergeCell ref="A22:C22"/>
    <mergeCell ref="B25:C25"/>
    <mergeCell ref="B26:C26"/>
    <mergeCell ref="B27:C27"/>
    <mergeCell ref="B28:C28"/>
    <mergeCell ref="B24:C24"/>
    <mergeCell ref="B43:C43"/>
    <mergeCell ref="A45:C45"/>
    <mergeCell ref="B47:C47"/>
    <mergeCell ref="B30:C30"/>
    <mergeCell ref="B34:C34"/>
    <mergeCell ref="B64:C64"/>
    <mergeCell ref="B42:C42"/>
    <mergeCell ref="B48:C48"/>
    <mergeCell ref="B32:C32"/>
    <mergeCell ref="B49:C49"/>
    <mergeCell ref="B29:C29"/>
    <mergeCell ref="B40:C40"/>
    <mergeCell ref="B41:C41"/>
    <mergeCell ref="B36:C36"/>
    <mergeCell ref="B37:C37"/>
    <mergeCell ref="A38:C38"/>
    <mergeCell ref="B33:C3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79:C79"/>
    <mergeCell ref="B82:C82"/>
    <mergeCell ref="B84:C84"/>
    <mergeCell ref="B75:C75"/>
    <mergeCell ref="B76:C76"/>
    <mergeCell ref="B77:C77"/>
    <mergeCell ref="B78:C78"/>
    <mergeCell ref="B83:C83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T88"/>
  <sheetViews>
    <sheetView showGridLines="0" tabSelected="1" zoomScale="89" zoomScaleNormal="89" zoomScalePageLayoutView="0" workbookViewId="0" topLeftCell="A1">
      <selection activeCell="D24" sqref="D24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"&amp;VLOOKUP(A88,SheetNames!A2:C54,3,FALSE)</f>
        <v>NW373 - Rustenburg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2">
        <v>189729</v>
      </c>
      <c r="E5" s="90" t="s">
        <v>37</v>
      </c>
    </row>
    <row r="6" spans="3:5" ht="16.5">
      <c r="C6" s="110" t="s">
        <v>30</v>
      </c>
      <c r="D6" s="123">
        <v>23271</v>
      </c>
      <c r="E6" s="89" t="s">
        <v>33</v>
      </c>
    </row>
    <row r="7" spans="1:20" ht="25.5">
      <c r="A7" s="67"/>
      <c r="B7" s="62"/>
      <c r="C7" s="111" t="s">
        <v>64</v>
      </c>
      <c r="D7" s="124">
        <v>100</v>
      </c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5" t="s">
        <v>65</v>
      </c>
      <c r="D8" s="124">
        <v>191700</v>
      </c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4">
        <v>0</v>
      </c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4">
        <v>201400</v>
      </c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2">
        <v>23271</v>
      </c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4">
        <v>198729</v>
      </c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4">
        <v>0</v>
      </c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4">
        <v>191700</v>
      </c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4">
        <v>9867</v>
      </c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137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138</v>
      </c>
      <c r="E18" s="8" t="s">
        <v>139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136" t="s">
        <v>19</v>
      </c>
      <c r="B22" s="137"/>
      <c r="C22" s="13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29" t="s">
        <v>73</v>
      </c>
      <c r="C24" s="130">
        <v>0</v>
      </c>
      <c r="D24" s="59">
        <v>0</v>
      </c>
      <c r="E24" s="60">
        <v>1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29" t="s">
        <v>74</v>
      </c>
      <c r="C25" s="130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29" t="s">
        <v>28</v>
      </c>
      <c r="C26" s="130">
        <v>0</v>
      </c>
      <c r="D26" s="59">
        <v>0</v>
      </c>
      <c r="E26" s="60">
        <v>2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29" t="s">
        <v>29</v>
      </c>
      <c r="C27" s="13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29" t="s">
        <v>134</v>
      </c>
      <c r="C28" s="13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29" t="s">
        <v>35</v>
      </c>
      <c r="C29" s="13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29" t="s">
        <v>36</v>
      </c>
      <c r="C30" s="13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21" t="s">
        <v>87</v>
      </c>
      <c r="C31" s="117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29" t="s">
        <v>31</v>
      </c>
      <c r="C32" s="13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29" t="s">
        <v>75</v>
      </c>
      <c r="C33" s="13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29" t="s">
        <v>76</v>
      </c>
      <c r="C34" s="13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21" t="s">
        <v>88</v>
      </c>
      <c r="C35" s="117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29" t="s">
        <v>77</v>
      </c>
      <c r="C36" s="13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39">
        <f>COUNTA(B24:B36)</f>
        <v>13</v>
      </c>
      <c r="C37" s="14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131" t="s">
        <v>38</v>
      </c>
      <c r="B38" s="132"/>
      <c r="C38" s="13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29" t="s">
        <v>44</v>
      </c>
      <c r="C40" s="13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29" t="s">
        <v>43</v>
      </c>
      <c r="C41" s="13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29" t="s">
        <v>78</v>
      </c>
      <c r="C42" s="13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29" t="s">
        <v>79</v>
      </c>
      <c r="C43" s="13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31" t="s">
        <v>26</v>
      </c>
      <c r="B45" s="132"/>
      <c r="C45" s="13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29" t="s">
        <v>40</v>
      </c>
      <c r="C47" s="13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29" t="s">
        <v>41</v>
      </c>
      <c r="C48" s="130">
        <v>0</v>
      </c>
      <c r="D48" s="59">
        <v>0</v>
      </c>
      <c r="E48" s="60">
        <v>6</v>
      </c>
      <c r="F48" s="55">
        <v>0</v>
      </c>
      <c r="G48" s="61">
        <v>0</v>
      </c>
      <c r="H48" s="55">
        <v>0</v>
      </c>
      <c r="I48" s="61">
        <v>0</v>
      </c>
      <c r="J48" s="55">
        <v>2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2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29" t="s">
        <v>42</v>
      </c>
      <c r="C49" s="130">
        <v>0</v>
      </c>
      <c r="D49" s="59">
        <v>0</v>
      </c>
      <c r="E49" s="60">
        <v>1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27">
        <f>COUNTA(B40:B49)</f>
        <v>7</v>
      </c>
      <c r="C50" s="12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131" t="s">
        <v>20</v>
      </c>
      <c r="B51" s="132"/>
      <c r="C51" s="13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29" t="s">
        <v>39</v>
      </c>
      <c r="C53" s="13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29" t="s">
        <v>45</v>
      </c>
      <c r="C54" s="130">
        <v>0</v>
      </c>
      <c r="D54" s="59">
        <v>0</v>
      </c>
      <c r="E54" s="60">
        <v>20000</v>
      </c>
      <c r="F54" s="55">
        <v>0</v>
      </c>
      <c r="G54" s="61">
        <v>0</v>
      </c>
      <c r="H54" s="55">
        <v>0</v>
      </c>
      <c r="I54" s="61">
        <v>0</v>
      </c>
      <c r="J54" s="55">
        <v>8000</v>
      </c>
      <c r="K54" s="61">
        <v>429</v>
      </c>
      <c r="L54" s="55">
        <v>0</v>
      </c>
      <c r="M54" s="61">
        <v>0</v>
      </c>
      <c r="N54" s="70">
        <f>IF(ISERROR(L54+J54+H54+F54),"Invalid Input",L54+J54+H54+F54)</f>
        <v>8000</v>
      </c>
      <c r="O54" s="71">
        <f>IF(ISERROR(G54+I54+K54+M54),"Invalid Input",G54+I54+K54+M54)</f>
        <v>429</v>
      </c>
      <c r="P54" s="68">
        <v>0</v>
      </c>
      <c r="Q54" s="53">
        <f>IF(ISERROR(P54-O54),"Invalid Input",(P54-O54))</f>
        <v>-429</v>
      </c>
      <c r="R54" s="16" t="b">
        <v>1</v>
      </c>
      <c r="S54" s="100"/>
      <c r="T54" s="100"/>
    </row>
    <row r="55" spans="1:20" ht="7.5" customHeight="1">
      <c r="A55" s="17"/>
      <c r="B55" s="127">
        <f>COUNTA(B53:B54)</f>
        <v>2</v>
      </c>
      <c r="C55" s="12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34" t="s">
        <v>46</v>
      </c>
      <c r="C57" s="13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34" t="s">
        <v>47</v>
      </c>
      <c r="C58" s="135"/>
      <c r="D58" s="59">
        <v>0</v>
      </c>
      <c r="E58" s="60">
        <v>500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429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429</v>
      </c>
      <c r="P58" s="68">
        <v>0</v>
      </c>
      <c r="Q58" s="53">
        <f>IF(ISERROR(P58-O58),"Invalid Input",(P58-O58))</f>
        <v>-429</v>
      </c>
      <c r="R58" s="16" t="b">
        <v>1</v>
      </c>
      <c r="S58" s="100"/>
      <c r="T58" s="100"/>
    </row>
    <row r="59" spans="1:20" ht="12.75" customHeight="1">
      <c r="A59" s="17"/>
      <c r="B59" s="127">
        <f>COUNTA(B57:C58)</f>
        <v>2</v>
      </c>
      <c r="C59" s="12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125" t="s">
        <v>81</v>
      </c>
      <c r="C61" s="126"/>
      <c r="D61" s="59">
        <v>0</v>
      </c>
      <c r="E61" s="60">
        <v>9867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125" t="s">
        <v>80</v>
      </c>
      <c r="C62" s="126"/>
      <c r="D62" s="59">
        <v>0</v>
      </c>
      <c r="E62" s="60">
        <v>2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4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4</v>
      </c>
      <c r="P62" s="68">
        <v>0</v>
      </c>
      <c r="Q62" s="53">
        <f>IF(ISERROR(P62-O62),"Invalid Input",(P62-O62))</f>
        <v>-4</v>
      </c>
      <c r="R62" s="16" t="b">
        <v>1</v>
      </c>
      <c r="S62" s="100"/>
      <c r="T62" s="100"/>
    </row>
    <row r="63" spans="1:20" ht="15">
      <c r="A63" s="27"/>
      <c r="B63" s="125" t="s">
        <v>82</v>
      </c>
      <c r="C63" s="126"/>
      <c r="D63" s="59">
        <v>0</v>
      </c>
      <c r="E63" s="60">
        <v>9867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27">
        <f>COUNTA(B61:C62)</f>
        <v>2</v>
      </c>
      <c r="C64" s="12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26250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/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25" t="s">
        <v>48</v>
      </c>
      <c r="C72" s="126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125" t="s">
        <v>49</v>
      </c>
      <c r="C73" s="126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125" t="s">
        <v>50</v>
      </c>
      <c r="C74" s="126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125" t="s">
        <v>51</v>
      </c>
      <c r="C75" s="126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29" t="s">
        <v>52</v>
      </c>
      <c r="C76" s="13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125" t="s">
        <v>53</v>
      </c>
      <c r="C77" s="126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125" t="s">
        <v>54</v>
      </c>
      <c r="C78" s="126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125" t="s">
        <v>55</v>
      </c>
      <c r="C79" s="126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125" t="s">
        <v>56</v>
      </c>
      <c r="C80" s="126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125" t="s">
        <v>57</v>
      </c>
      <c r="C81" s="126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125" t="s">
        <v>58</v>
      </c>
      <c r="C82" s="126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125" t="s">
        <v>59</v>
      </c>
      <c r="C83" s="126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27">
        <f>COUNTA(B72:C83)</f>
        <v>12</v>
      </c>
      <c r="C84" s="12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34" t="s">
        <v>60</v>
      </c>
      <c r="C86" s="135"/>
      <c r="D86" s="59">
        <v>0</v>
      </c>
      <c r="E86" s="60">
        <v>1000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455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455</v>
      </c>
      <c r="P86" s="68">
        <v>0</v>
      </c>
      <c r="Q86" s="53">
        <f>IF(ISERROR(P86-O86),"Invalid Input",(P86-O86))</f>
        <v>-455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SheetNames!A5</f>
        <v>NW373</v>
      </c>
    </row>
  </sheetData>
  <sheetProtection/>
  <mergeCells count="48">
    <mergeCell ref="B74:C74"/>
    <mergeCell ref="B53:C53"/>
    <mergeCell ref="B57:C57"/>
    <mergeCell ref="B59:C59"/>
    <mergeCell ref="B55:C55"/>
    <mergeCell ref="B62:C62"/>
    <mergeCell ref="B72:C72"/>
    <mergeCell ref="A22:C22"/>
    <mergeCell ref="B25:C25"/>
    <mergeCell ref="B26:C26"/>
    <mergeCell ref="B27:C27"/>
    <mergeCell ref="B28:C28"/>
    <mergeCell ref="B24:C24"/>
    <mergeCell ref="B43:C43"/>
    <mergeCell ref="A45:C45"/>
    <mergeCell ref="B47:C47"/>
    <mergeCell ref="B30:C30"/>
    <mergeCell ref="B34:C34"/>
    <mergeCell ref="B64:C64"/>
    <mergeCell ref="B42:C42"/>
    <mergeCell ref="B48:C48"/>
    <mergeCell ref="B32:C32"/>
    <mergeCell ref="B49:C49"/>
    <mergeCell ref="B29:C29"/>
    <mergeCell ref="B40:C40"/>
    <mergeCell ref="B41:C41"/>
    <mergeCell ref="B36:C36"/>
    <mergeCell ref="B37:C37"/>
    <mergeCell ref="A38:C38"/>
    <mergeCell ref="B33:C3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79:C79"/>
    <mergeCell ref="B82:C82"/>
    <mergeCell ref="B84:C84"/>
    <mergeCell ref="B75:C75"/>
    <mergeCell ref="B76:C76"/>
    <mergeCell ref="B77:C77"/>
    <mergeCell ref="B78:C78"/>
    <mergeCell ref="B83:C83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4">
      <selection activeCell="D86" sqref="D86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"&amp;VLOOKUP(A88,SheetNames!A2:C54,3,FALSE)</f>
        <v>NW374 - Kgetlengrivier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2"/>
      <c r="E5" s="90" t="s">
        <v>37</v>
      </c>
    </row>
    <row r="6" spans="3:5" ht="16.5">
      <c r="C6" s="110" t="s">
        <v>30</v>
      </c>
      <c r="D6" s="123"/>
      <c r="E6" s="89" t="s">
        <v>33</v>
      </c>
    </row>
    <row r="7" spans="1:20" ht="25.5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137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138</v>
      </c>
      <c r="E18" s="8" t="s">
        <v>139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136" t="s">
        <v>19</v>
      </c>
      <c r="B22" s="137"/>
      <c r="C22" s="13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29" t="s">
        <v>73</v>
      </c>
      <c r="C24" s="13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29" t="s">
        <v>74</v>
      </c>
      <c r="C25" s="13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29" t="s">
        <v>28</v>
      </c>
      <c r="C26" s="13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29" t="s">
        <v>29</v>
      </c>
      <c r="C27" s="13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29" t="s">
        <v>134</v>
      </c>
      <c r="C28" s="13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29" t="s">
        <v>35</v>
      </c>
      <c r="C29" s="13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29" t="s">
        <v>36</v>
      </c>
      <c r="C30" s="13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21" t="s">
        <v>87</v>
      </c>
      <c r="C31" s="117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29" t="s">
        <v>31</v>
      </c>
      <c r="C32" s="13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29" t="s">
        <v>75</v>
      </c>
      <c r="C33" s="13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29" t="s">
        <v>76</v>
      </c>
      <c r="C34" s="13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21" t="s">
        <v>88</v>
      </c>
      <c r="C35" s="117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29" t="s">
        <v>77</v>
      </c>
      <c r="C36" s="13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39">
        <f>COUNTA(B24:B36)</f>
        <v>13</v>
      </c>
      <c r="C37" s="14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131" t="s">
        <v>38</v>
      </c>
      <c r="B38" s="132"/>
      <c r="C38" s="13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29" t="s">
        <v>44</v>
      </c>
      <c r="C40" s="13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29" t="s">
        <v>43</v>
      </c>
      <c r="C41" s="13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29" t="s">
        <v>78</v>
      </c>
      <c r="C42" s="13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29" t="s">
        <v>79</v>
      </c>
      <c r="C43" s="13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31" t="s">
        <v>26</v>
      </c>
      <c r="B45" s="132"/>
      <c r="C45" s="13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29" t="s">
        <v>40</v>
      </c>
      <c r="C47" s="13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29" t="s">
        <v>41</v>
      </c>
      <c r="C48" s="13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29" t="s">
        <v>42</v>
      </c>
      <c r="C49" s="13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27">
        <f>COUNTA(B40:B49)</f>
        <v>7</v>
      </c>
      <c r="C50" s="12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131" t="s">
        <v>20</v>
      </c>
      <c r="B51" s="132"/>
      <c r="C51" s="13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29" t="s">
        <v>39</v>
      </c>
      <c r="C53" s="13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29" t="s">
        <v>45</v>
      </c>
      <c r="C54" s="13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27">
        <f>COUNTA(B53:B54)</f>
        <v>2</v>
      </c>
      <c r="C55" s="12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34" t="s">
        <v>46</v>
      </c>
      <c r="C57" s="13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34" t="s">
        <v>47</v>
      </c>
      <c r="C58" s="135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27">
        <f>COUNTA(B57:C58)</f>
        <v>2</v>
      </c>
      <c r="C59" s="12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125" t="s">
        <v>81</v>
      </c>
      <c r="C61" s="126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125" t="s">
        <v>80</v>
      </c>
      <c r="C62" s="126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125" t="s">
        <v>82</v>
      </c>
      <c r="C63" s="126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27">
        <f>COUNTA(B61:C62)</f>
        <v>2</v>
      </c>
      <c r="C64" s="12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25" t="s">
        <v>48</v>
      </c>
      <c r="C72" s="126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125" t="s">
        <v>49</v>
      </c>
      <c r="C73" s="126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125" t="s">
        <v>50</v>
      </c>
      <c r="C74" s="126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125" t="s">
        <v>51</v>
      </c>
      <c r="C75" s="126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29" t="s">
        <v>52</v>
      </c>
      <c r="C76" s="13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125" t="s">
        <v>53</v>
      </c>
      <c r="C77" s="126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125" t="s">
        <v>54</v>
      </c>
      <c r="C78" s="126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125" t="s">
        <v>55</v>
      </c>
      <c r="C79" s="126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125" t="s">
        <v>56</v>
      </c>
      <c r="C80" s="126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125" t="s">
        <v>57</v>
      </c>
      <c r="C81" s="126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125" t="s">
        <v>58</v>
      </c>
      <c r="C82" s="126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125" t="s">
        <v>59</v>
      </c>
      <c r="C83" s="126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27">
        <f>COUNTA(B72:C83)</f>
        <v>12</v>
      </c>
      <c r="C84" s="12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34" t="s">
        <v>60</v>
      </c>
      <c r="C86" s="135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SheetNames!A6</f>
        <v>NW374</v>
      </c>
    </row>
  </sheetData>
  <sheetProtection/>
  <mergeCells count="48">
    <mergeCell ref="B29:C29"/>
    <mergeCell ref="B30:C30"/>
    <mergeCell ref="A22:C22"/>
    <mergeCell ref="B24:C24"/>
    <mergeCell ref="B25:C25"/>
    <mergeCell ref="B26:C26"/>
    <mergeCell ref="B27:C27"/>
    <mergeCell ref="B28:C28"/>
    <mergeCell ref="B32:C32"/>
    <mergeCell ref="B43:C43"/>
    <mergeCell ref="A45:C45"/>
    <mergeCell ref="B49:C49"/>
    <mergeCell ref="B40:C40"/>
    <mergeCell ref="B36:C36"/>
    <mergeCell ref="B37:C37"/>
    <mergeCell ref="A38:C38"/>
    <mergeCell ref="B33:C33"/>
    <mergeCell ref="B34:C34"/>
    <mergeCell ref="B74:C74"/>
    <mergeCell ref="B75:C75"/>
    <mergeCell ref="B64:C64"/>
    <mergeCell ref="B41:C41"/>
    <mergeCell ref="B47:C47"/>
    <mergeCell ref="B48:C48"/>
    <mergeCell ref="B53:C53"/>
    <mergeCell ref="B55:C55"/>
    <mergeCell ref="B42:C42"/>
    <mergeCell ref="B59:C59"/>
    <mergeCell ref="B61:C61"/>
    <mergeCell ref="B62:C62"/>
    <mergeCell ref="B72:C72"/>
    <mergeCell ref="B73:C73"/>
    <mergeCell ref="B86:C86"/>
    <mergeCell ref="B50:C50"/>
    <mergeCell ref="A51:C51"/>
    <mergeCell ref="B54:C54"/>
    <mergeCell ref="B58:C58"/>
    <mergeCell ref="B63:C63"/>
    <mergeCell ref="B76:C76"/>
    <mergeCell ref="B57:C57"/>
    <mergeCell ref="B84:C84"/>
    <mergeCell ref="B77:C77"/>
    <mergeCell ref="B78:C78"/>
    <mergeCell ref="B79:C79"/>
    <mergeCell ref="B80:C80"/>
    <mergeCell ref="B81:C81"/>
    <mergeCell ref="B82:C82"/>
    <mergeCell ref="B83:C83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D86" sqref="D86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"&amp;VLOOKUP(A88,SheetNames!A2:C54,3,FALSE)</f>
        <v>NW375 - Moses Kotane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2"/>
      <c r="E5" s="90" t="s">
        <v>37</v>
      </c>
    </row>
    <row r="6" spans="3:5" ht="16.5">
      <c r="C6" s="110" t="s">
        <v>30</v>
      </c>
      <c r="D6" s="123"/>
      <c r="E6" s="89" t="s">
        <v>33</v>
      </c>
    </row>
    <row r="7" spans="1:20" ht="25.5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137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138</v>
      </c>
      <c r="E18" s="8" t="s">
        <v>139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136" t="s">
        <v>19</v>
      </c>
      <c r="B22" s="137"/>
      <c r="C22" s="13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29" t="s">
        <v>73</v>
      </c>
      <c r="C24" s="13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29" t="s">
        <v>74</v>
      </c>
      <c r="C25" s="13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29" t="s">
        <v>28</v>
      </c>
      <c r="C26" s="13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29" t="s">
        <v>29</v>
      </c>
      <c r="C27" s="13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29" t="s">
        <v>134</v>
      </c>
      <c r="C28" s="13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29" t="s">
        <v>35</v>
      </c>
      <c r="C29" s="13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29" t="s">
        <v>36</v>
      </c>
      <c r="C30" s="13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21" t="s">
        <v>87</v>
      </c>
      <c r="C31" s="117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29" t="s">
        <v>31</v>
      </c>
      <c r="C32" s="13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29" t="s">
        <v>75</v>
      </c>
      <c r="C33" s="13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29" t="s">
        <v>76</v>
      </c>
      <c r="C34" s="13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21" t="s">
        <v>88</v>
      </c>
      <c r="C35" s="117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29" t="s">
        <v>77</v>
      </c>
      <c r="C36" s="13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39">
        <f>COUNTA(B24:B36)</f>
        <v>13</v>
      </c>
      <c r="C37" s="14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131" t="s">
        <v>38</v>
      </c>
      <c r="B38" s="132"/>
      <c r="C38" s="13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29" t="s">
        <v>44</v>
      </c>
      <c r="C40" s="13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29" t="s">
        <v>43</v>
      </c>
      <c r="C41" s="13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29" t="s">
        <v>78</v>
      </c>
      <c r="C42" s="13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29" t="s">
        <v>79</v>
      </c>
      <c r="C43" s="13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31" t="s">
        <v>26</v>
      </c>
      <c r="B45" s="132"/>
      <c r="C45" s="13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29" t="s">
        <v>40</v>
      </c>
      <c r="C47" s="13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29" t="s">
        <v>41</v>
      </c>
      <c r="C48" s="13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29" t="s">
        <v>42</v>
      </c>
      <c r="C49" s="13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27">
        <f>COUNTA(B40:B49)</f>
        <v>7</v>
      </c>
      <c r="C50" s="12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131" t="s">
        <v>20</v>
      </c>
      <c r="B51" s="132"/>
      <c r="C51" s="13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29" t="s">
        <v>39</v>
      </c>
      <c r="C53" s="13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29" t="s">
        <v>45</v>
      </c>
      <c r="C54" s="13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27">
        <f>COUNTA(B53:B54)</f>
        <v>2</v>
      </c>
      <c r="C55" s="12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34" t="s">
        <v>46</v>
      </c>
      <c r="C57" s="13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34" t="s">
        <v>47</v>
      </c>
      <c r="C58" s="135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27">
        <f>COUNTA(B57:C58)</f>
        <v>2</v>
      </c>
      <c r="C59" s="12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125" t="s">
        <v>81</v>
      </c>
      <c r="C61" s="126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125" t="s">
        <v>80</v>
      </c>
      <c r="C62" s="126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125" t="s">
        <v>82</v>
      </c>
      <c r="C63" s="126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27">
        <f>COUNTA(B61:C62)</f>
        <v>2</v>
      </c>
      <c r="C64" s="12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25" t="s">
        <v>48</v>
      </c>
      <c r="C72" s="126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125" t="s">
        <v>49</v>
      </c>
      <c r="C73" s="126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125" t="s">
        <v>50</v>
      </c>
      <c r="C74" s="126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125" t="s">
        <v>51</v>
      </c>
      <c r="C75" s="126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29" t="s">
        <v>52</v>
      </c>
      <c r="C76" s="13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125" t="s">
        <v>53</v>
      </c>
      <c r="C77" s="126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125" t="s">
        <v>54</v>
      </c>
      <c r="C78" s="126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125" t="s">
        <v>55</v>
      </c>
      <c r="C79" s="126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125" t="s">
        <v>56</v>
      </c>
      <c r="C80" s="126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125" t="s">
        <v>57</v>
      </c>
      <c r="C81" s="126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125" t="s">
        <v>58</v>
      </c>
      <c r="C82" s="126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125" t="s">
        <v>59</v>
      </c>
      <c r="C83" s="126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27">
        <f>COUNTA(B72:C83)</f>
        <v>12</v>
      </c>
      <c r="C84" s="12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34" t="s">
        <v>60</v>
      </c>
      <c r="C86" s="135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SheetNames!A7</f>
        <v>NW375</v>
      </c>
    </row>
  </sheetData>
  <sheetProtection/>
  <mergeCells count="48">
    <mergeCell ref="B74:C74"/>
    <mergeCell ref="B53:C53"/>
    <mergeCell ref="B57:C57"/>
    <mergeCell ref="B59:C59"/>
    <mergeCell ref="B55:C55"/>
    <mergeCell ref="B62:C62"/>
    <mergeCell ref="B72:C72"/>
    <mergeCell ref="A22:C22"/>
    <mergeCell ref="B25:C25"/>
    <mergeCell ref="B26:C26"/>
    <mergeCell ref="B27:C27"/>
    <mergeCell ref="B28:C28"/>
    <mergeCell ref="B24:C24"/>
    <mergeCell ref="B43:C43"/>
    <mergeCell ref="A45:C45"/>
    <mergeCell ref="B47:C47"/>
    <mergeCell ref="B30:C30"/>
    <mergeCell ref="B34:C34"/>
    <mergeCell ref="B64:C64"/>
    <mergeCell ref="B42:C42"/>
    <mergeCell ref="B48:C48"/>
    <mergeCell ref="B32:C32"/>
    <mergeCell ref="B49:C49"/>
    <mergeCell ref="B29:C29"/>
    <mergeCell ref="B40:C40"/>
    <mergeCell ref="B41:C41"/>
    <mergeCell ref="B36:C36"/>
    <mergeCell ref="B37:C37"/>
    <mergeCell ref="A38:C38"/>
    <mergeCell ref="B33:C3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79:C79"/>
    <mergeCell ref="B82:C82"/>
    <mergeCell ref="B84:C84"/>
    <mergeCell ref="B75:C75"/>
    <mergeCell ref="B76:C76"/>
    <mergeCell ref="B77:C77"/>
    <mergeCell ref="B78:C78"/>
    <mergeCell ref="B83:C83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D86" sqref="D86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"&amp;VLOOKUP(A88,SheetNames!A2:C54,3,FALSE)</f>
        <v>DC37 - Bojanala Platinum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2"/>
      <c r="E5" s="90" t="s">
        <v>37</v>
      </c>
    </row>
    <row r="6" spans="3:5" ht="16.5">
      <c r="C6" s="110" t="s">
        <v>30</v>
      </c>
      <c r="D6" s="123"/>
      <c r="E6" s="89" t="s">
        <v>33</v>
      </c>
    </row>
    <row r="7" spans="1:20" ht="25.5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137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138</v>
      </c>
      <c r="E18" s="8" t="s">
        <v>139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136" t="s">
        <v>19</v>
      </c>
      <c r="B22" s="137"/>
      <c r="C22" s="13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29" t="s">
        <v>73</v>
      </c>
      <c r="C24" s="13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29" t="s">
        <v>74</v>
      </c>
      <c r="C25" s="13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29" t="s">
        <v>28</v>
      </c>
      <c r="C26" s="130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29" t="s">
        <v>29</v>
      </c>
      <c r="C27" s="13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29" t="s">
        <v>134</v>
      </c>
      <c r="C28" s="13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29" t="s">
        <v>35</v>
      </c>
      <c r="C29" s="13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29" t="s">
        <v>36</v>
      </c>
      <c r="C30" s="13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21" t="s">
        <v>87</v>
      </c>
      <c r="C31" s="117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29" t="s">
        <v>31</v>
      </c>
      <c r="C32" s="13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29" t="s">
        <v>75</v>
      </c>
      <c r="C33" s="13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29" t="s">
        <v>76</v>
      </c>
      <c r="C34" s="13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21" t="s">
        <v>88</v>
      </c>
      <c r="C35" s="117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29" t="s">
        <v>77</v>
      </c>
      <c r="C36" s="13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39">
        <f>COUNTA(B24:B36)</f>
        <v>13</v>
      </c>
      <c r="C37" s="14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131" t="s">
        <v>38</v>
      </c>
      <c r="B38" s="132"/>
      <c r="C38" s="13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29" t="s">
        <v>44</v>
      </c>
      <c r="C40" s="13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29" t="s">
        <v>43</v>
      </c>
      <c r="C41" s="13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29" t="s">
        <v>78</v>
      </c>
      <c r="C42" s="13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29" t="s">
        <v>79</v>
      </c>
      <c r="C43" s="13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31" t="s">
        <v>26</v>
      </c>
      <c r="B45" s="132"/>
      <c r="C45" s="13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29" t="s">
        <v>40</v>
      </c>
      <c r="C47" s="13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29" t="s">
        <v>41</v>
      </c>
      <c r="C48" s="13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29" t="s">
        <v>42</v>
      </c>
      <c r="C49" s="13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27">
        <f>COUNTA(B40:B49)</f>
        <v>7</v>
      </c>
      <c r="C50" s="12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131" t="s">
        <v>20</v>
      </c>
      <c r="B51" s="132"/>
      <c r="C51" s="13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29" t="s">
        <v>39</v>
      </c>
      <c r="C53" s="13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29" t="s">
        <v>45</v>
      </c>
      <c r="C54" s="13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27">
        <f>COUNTA(B53:B54)</f>
        <v>2</v>
      </c>
      <c r="C55" s="12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34" t="s">
        <v>46</v>
      </c>
      <c r="C57" s="13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34" t="s">
        <v>47</v>
      </c>
      <c r="C58" s="135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27">
        <f>COUNTA(B57:C58)</f>
        <v>2</v>
      </c>
      <c r="C59" s="12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125" t="s">
        <v>81</v>
      </c>
      <c r="C61" s="126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125" t="s">
        <v>80</v>
      </c>
      <c r="C62" s="126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125" t="s">
        <v>82</v>
      </c>
      <c r="C63" s="126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27">
        <f>COUNTA(B61:C62)</f>
        <v>2</v>
      </c>
      <c r="C64" s="12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25" t="s">
        <v>48</v>
      </c>
      <c r="C72" s="126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125" t="s">
        <v>49</v>
      </c>
      <c r="C73" s="126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125" t="s">
        <v>50</v>
      </c>
      <c r="C74" s="126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125" t="s">
        <v>51</v>
      </c>
      <c r="C75" s="126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29" t="s">
        <v>52</v>
      </c>
      <c r="C76" s="13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125" t="s">
        <v>53</v>
      </c>
      <c r="C77" s="126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125" t="s">
        <v>54</v>
      </c>
      <c r="C78" s="126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125" t="s">
        <v>55</v>
      </c>
      <c r="C79" s="126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125" t="s">
        <v>56</v>
      </c>
      <c r="C80" s="126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125" t="s">
        <v>57</v>
      </c>
      <c r="C81" s="126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125" t="s">
        <v>58</v>
      </c>
      <c r="C82" s="126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125" t="s">
        <v>59</v>
      </c>
      <c r="C83" s="126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27">
        <f>COUNTA(B72:C83)</f>
        <v>12</v>
      </c>
      <c r="C84" s="12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34" t="s">
        <v>60</v>
      </c>
      <c r="C86" s="135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SheetNames!A8</f>
        <v>DC37</v>
      </c>
    </row>
  </sheetData>
  <sheetProtection/>
  <mergeCells count="48">
    <mergeCell ref="B74:C74"/>
    <mergeCell ref="B53:C53"/>
    <mergeCell ref="B57:C57"/>
    <mergeCell ref="B59:C59"/>
    <mergeCell ref="B55:C55"/>
    <mergeCell ref="B62:C62"/>
    <mergeCell ref="B72:C72"/>
    <mergeCell ref="A22:C22"/>
    <mergeCell ref="B25:C25"/>
    <mergeCell ref="B26:C26"/>
    <mergeCell ref="B27:C27"/>
    <mergeCell ref="B28:C28"/>
    <mergeCell ref="B24:C24"/>
    <mergeCell ref="B43:C43"/>
    <mergeCell ref="A45:C45"/>
    <mergeCell ref="B47:C47"/>
    <mergeCell ref="B30:C30"/>
    <mergeCell ref="B34:C34"/>
    <mergeCell ref="B64:C64"/>
    <mergeCell ref="B42:C42"/>
    <mergeCell ref="B48:C48"/>
    <mergeCell ref="B32:C32"/>
    <mergeCell ref="B49:C49"/>
    <mergeCell ref="B29:C29"/>
    <mergeCell ref="B40:C40"/>
    <mergeCell ref="B41:C41"/>
    <mergeCell ref="B36:C36"/>
    <mergeCell ref="B37:C37"/>
    <mergeCell ref="A38:C38"/>
    <mergeCell ref="B33:C3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79:C79"/>
    <mergeCell ref="B82:C82"/>
    <mergeCell ref="B84:C84"/>
    <mergeCell ref="B75:C75"/>
    <mergeCell ref="B76:C76"/>
    <mergeCell ref="B77:C77"/>
    <mergeCell ref="B78:C78"/>
    <mergeCell ref="B83:C83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36" r:id="rId1"/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D24" sqref="D24:G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6" customWidth="1"/>
    <col min="20" max="20" width="35.00390625" style="86" customWidth="1"/>
    <col min="21" max="16384" width="16.57421875" style="2" customWidth="1"/>
  </cols>
  <sheetData>
    <row r="1" spans="1:20" ht="15">
      <c r="A1" s="65" t="str">
        <f>A88&amp;" - "&amp;VLOOKUP(A88,SheetNames!A2:C54,3,FALSE)</f>
        <v>NW381 - Ratlou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1"/>
      <c r="T1" s="91"/>
    </row>
    <row r="3" spans="1:20" ht="21.75" customHeight="1">
      <c r="A3" s="88" t="s">
        <v>136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1"/>
      <c r="T3" s="91"/>
    </row>
    <row r="4" ht="33">
      <c r="D4" s="87" t="s">
        <v>34</v>
      </c>
    </row>
    <row r="5" spans="3:5" ht="26.25">
      <c r="C5" s="110" t="s">
        <v>63</v>
      </c>
      <c r="D5" s="122"/>
      <c r="E5" s="90" t="s">
        <v>37</v>
      </c>
    </row>
    <row r="6" spans="3:5" ht="16.5">
      <c r="C6" s="110" t="s">
        <v>30</v>
      </c>
      <c r="D6" s="123"/>
      <c r="E6" s="89" t="s">
        <v>33</v>
      </c>
    </row>
    <row r="7" spans="1:20" ht="25.5">
      <c r="A7" s="67"/>
      <c r="B7" s="62"/>
      <c r="C7" s="111" t="s">
        <v>64</v>
      </c>
      <c r="D7" s="124"/>
      <c r="E7" s="89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1"/>
      <c r="T7" s="91"/>
    </row>
    <row r="8" spans="1:20" ht="15">
      <c r="A8" s="67"/>
      <c r="B8" s="62"/>
      <c r="C8" s="115" t="s">
        <v>65</v>
      </c>
      <c r="D8" s="124"/>
      <c r="E8" s="89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1"/>
      <c r="T8" s="91"/>
    </row>
    <row r="9" spans="1:20" ht="15.75" customHeight="1">
      <c r="A9" s="67"/>
      <c r="B9" s="62"/>
      <c r="C9" s="112" t="s">
        <v>66</v>
      </c>
      <c r="D9" s="124"/>
      <c r="E9" s="89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1"/>
      <c r="T9" s="91"/>
    </row>
    <row r="10" spans="1:20" ht="15">
      <c r="A10" s="67"/>
      <c r="B10" s="62"/>
      <c r="C10" s="111" t="s">
        <v>67</v>
      </c>
      <c r="D10" s="124"/>
      <c r="E10" s="89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1"/>
      <c r="T10" s="91"/>
    </row>
    <row r="11" spans="1:20" ht="15">
      <c r="A11" s="67"/>
      <c r="B11" s="62"/>
      <c r="C11" s="111" t="s">
        <v>68</v>
      </c>
      <c r="D11" s="122"/>
      <c r="E11" s="89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1"/>
      <c r="T11" s="91"/>
    </row>
    <row r="12" spans="1:20" ht="15">
      <c r="A12" s="67"/>
      <c r="B12" s="62"/>
      <c r="C12" s="111" t="s">
        <v>69</v>
      </c>
      <c r="D12" s="124"/>
      <c r="E12" s="89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1"/>
      <c r="T12" s="91"/>
    </row>
    <row r="13" spans="1:20" ht="15">
      <c r="A13" s="67"/>
      <c r="B13" s="62"/>
      <c r="C13" s="111" t="s">
        <v>70</v>
      </c>
      <c r="D13" s="124"/>
      <c r="E13" s="89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1"/>
      <c r="T13" s="91"/>
    </row>
    <row r="14" spans="1:20" ht="25.5">
      <c r="A14" s="67"/>
      <c r="B14" s="62"/>
      <c r="C14" s="111" t="s">
        <v>71</v>
      </c>
      <c r="D14" s="124"/>
      <c r="E14" s="89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1"/>
      <c r="T14" s="91"/>
    </row>
    <row r="15" spans="1:20" ht="15">
      <c r="A15" s="67"/>
      <c r="B15" s="62"/>
      <c r="C15" s="110" t="s">
        <v>72</v>
      </c>
      <c r="D15" s="124"/>
      <c r="E15" s="89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1"/>
      <c r="T15" s="91"/>
    </row>
    <row r="16" spans="1:20" ht="15">
      <c r="A16" s="67"/>
      <c r="B16" s="62"/>
      <c r="C16" s="85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1"/>
      <c r="T16" s="91"/>
    </row>
    <row r="17" spans="1:20" ht="15">
      <c r="A17" s="67" t="s">
        <v>137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1"/>
      <c r="T17" s="91"/>
    </row>
    <row r="18" spans="1:20" ht="76.5">
      <c r="A18" s="4" t="s">
        <v>0</v>
      </c>
      <c r="B18" s="5"/>
      <c r="C18" s="5"/>
      <c r="D18" s="46" t="s">
        <v>138</v>
      </c>
      <c r="E18" s="8" t="s">
        <v>139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141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2"/>
      <c r="T19" s="9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2"/>
      <c r="T20" s="9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3"/>
      <c r="T21" s="93"/>
    </row>
    <row r="22" spans="1:20" ht="15">
      <c r="A22" s="136" t="s">
        <v>19</v>
      </c>
      <c r="B22" s="137"/>
      <c r="C22" s="138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3"/>
      <c r="T22" s="9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3"/>
      <c r="T23" s="93"/>
    </row>
    <row r="24" spans="1:20" ht="15" customHeight="1">
      <c r="A24" s="23"/>
      <c r="B24" s="129" t="s">
        <v>73</v>
      </c>
      <c r="C24" s="130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98"/>
      <c r="T24" s="98"/>
    </row>
    <row r="25" spans="1:20" ht="15" customHeight="1">
      <c r="A25" s="23"/>
      <c r="B25" s="129" t="s">
        <v>74</v>
      </c>
      <c r="C25" s="130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98"/>
      <c r="T25" s="98"/>
    </row>
    <row r="26" spans="1:20" ht="15" customHeight="1">
      <c r="A26" s="23"/>
      <c r="B26" s="129" t="s">
        <v>28</v>
      </c>
      <c r="C26" s="130">
        <v>0</v>
      </c>
      <c r="D26" s="59">
        <v>1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98"/>
      <c r="T26" s="98"/>
    </row>
    <row r="27" spans="1:20" ht="15" customHeight="1">
      <c r="A27" s="23"/>
      <c r="B27" s="129" t="s">
        <v>29</v>
      </c>
      <c r="C27" s="130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98"/>
      <c r="T27" s="98"/>
    </row>
    <row r="28" spans="1:20" ht="15" customHeight="1">
      <c r="A28" s="23"/>
      <c r="B28" s="129" t="s">
        <v>134</v>
      </c>
      <c r="C28" s="130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98"/>
      <c r="T28" s="98"/>
    </row>
    <row r="29" spans="1:20" ht="15" customHeight="1">
      <c r="A29" s="23"/>
      <c r="B29" s="129" t="s">
        <v>35</v>
      </c>
      <c r="C29" s="130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98"/>
      <c r="T29" s="98"/>
    </row>
    <row r="30" spans="1:20" ht="15" customHeight="1">
      <c r="A30" s="23"/>
      <c r="B30" s="129" t="s">
        <v>36</v>
      </c>
      <c r="C30" s="130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98"/>
      <c r="T30" s="98"/>
    </row>
    <row r="31" spans="1:20" ht="15" customHeight="1">
      <c r="A31" s="23"/>
      <c r="B31" s="121" t="s">
        <v>87</v>
      </c>
      <c r="C31" s="117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98"/>
      <c r="T31" s="98"/>
    </row>
    <row r="32" spans="1:20" ht="15" customHeight="1">
      <c r="A32" s="23"/>
      <c r="B32" s="129" t="s">
        <v>31</v>
      </c>
      <c r="C32" s="130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98"/>
      <c r="T32" s="98"/>
    </row>
    <row r="33" spans="1:20" ht="15" customHeight="1">
      <c r="A33" s="23"/>
      <c r="B33" s="129" t="s">
        <v>75</v>
      </c>
      <c r="C33" s="130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98"/>
      <c r="T33" s="98"/>
    </row>
    <row r="34" spans="1:20" ht="15" customHeight="1">
      <c r="A34" s="23"/>
      <c r="B34" s="129" t="s">
        <v>76</v>
      </c>
      <c r="C34" s="130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98"/>
      <c r="T34" s="98"/>
    </row>
    <row r="35" spans="1:20" ht="15">
      <c r="A35" s="23"/>
      <c r="B35" s="121" t="s">
        <v>88</v>
      </c>
      <c r="C35" s="117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98"/>
      <c r="T35" s="98"/>
    </row>
    <row r="36" spans="1:20" ht="15" customHeight="1">
      <c r="A36" s="23"/>
      <c r="B36" s="129" t="s">
        <v>77</v>
      </c>
      <c r="C36" s="130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98"/>
      <c r="T36" s="98"/>
    </row>
    <row r="37" spans="1:20" s="82" customFormat="1" ht="7.5" customHeight="1">
      <c r="A37" s="78"/>
      <c r="B37" s="139">
        <f>COUNTA(B24:B36)</f>
        <v>13</v>
      </c>
      <c r="C37" s="140"/>
      <c r="D37" s="79"/>
      <c r="E37" s="79"/>
      <c r="F37" s="79"/>
      <c r="G37" s="80"/>
      <c r="H37" s="79"/>
      <c r="I37" s="80"/>
      <c r="J37" s="79"/>
      <c r="K37" s="80"/>
      <c r="L37" s="79"/>
      <c r="M37" s="80"/>
      <c r="N37" s="42"/>
      <c r="O37" s="51"/>
      <c r="P37" s="79"/>
      <c r="Q37" s="53"/>
      <c r="R37" s="81" t="b">
        <v>1</v>
      </c>
      <c r="S37" s="99"/>
      <c r="T37" s="99"/>
    </row>
    <row r="38" spans="1:20" ht="15">
      <c r="A38" s="131" t="s">
        <v>38</v>
      </c>
      <c r="B38" s="132"/>
      <c r="C38" s="133"/>
      <c r="D38" s="79"/>
      <c r="E38" s="79"/>
      <c r="F38" s="79"/>
      <c r="G38" s="80"/>
      <c r="H38" s="79"/>
      <c r="I38" s="80"/>
      <c r="J38" s="79"/>
      <c r="K38" s="80"/>
      <c r="L38" s="79"/>
      <c r="M38" s="80"/>
      <c r="N38" s="42"/>
      <c r="O38" s="51"/>
      <c r="P38" s="79"/>
      <c r="Q38" s="53"/>
      <c r="R38" s="16" t="b">
        <v>1</v>
      </c>
      <c r="S38" s="98"/>
      <c r="T38" s="98"/>
    </row>
    <row r="39" spans="1:20" ht="7.5" customHeight="1">
      <c r="A39" s="118"/>
      <c r="B39" s="119"/>
      <c r="C39" s="120"/>
      <c r="D39" s="79"/>
      <c r="E39" s="79"/>
      <c r="F39" s="79"/>
      <c r="G39" s="80"/>
      <c r="H39" s="79"/>
      <c r="I39" s="80"/>
      <c r="J39" s="79"/>
      <c r="K39" s="80"/>
      <c r="L39" s="79"/>
      <c r="M39" s="80"/>
      <c r="N39" s="42"/>
      <c r="O39" s="51"/>
      <c r="P39" s="79"/>
      <c r="Q39" s="53"/>
      <c r="R39" s="16" t="b">
        <v>1</v>
      </c>
      <c r="S39" s="98"/>
      <c r="T39" s="98"/>
    </row>
    <row r="40" spans="1:20" ht="15" customHeight="1">
      <c r="A40" s="27"/>
      <c r="B40" s="129" t="s">
        <v>44</v>
      </c>
      <c r="C40" s="130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98"/>
      <c r="T40" s="98"/>
    </row>
    <row r="41" spans="1:20" ht="15" customHeight="1">
      <c r="A41" s="27"/>
      <c r="B41" s="129" t="s">
        <v>43</v>
      </c>
      <c r="C41" s="130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98"/>
      <c r="T41" s="98"/>
    </row>
    <row r="42" spans="1:20" ht="15" customHeight="1">
      <c r="A42" s="27"/>
      <c r="B42" s="129" t="s">
        <v>78</v>
      </c>
      <c r="C42" s="130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98"/>
      <c r="T42" s="98"/>
    </row>
    <row r="43" spans="1:20" ht="15" customHeight="1">
      <c r="A43" s="27"/>
      <c r="B43" s="129" t="s">
        <v>79</v>
      </c>
      <c r="C43" s="130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94" t="b">
        <v>1</v>
      </c>
      <c r="S43" s="98"/>
      <c r="T43" s="98"/>
    </row>
    <row r="44" spans="1:20" ht="15">
      <c r="A44" s="27"/>
      <c r="B44" s="116"/>
      <c r="C44" s="117"/>
      <c r="D44" s="96"/>
      <c r="E44" s="96"/>
      <c r="F44" s="96"/>
      <c r="G44" s="97"/>
      <c r="H44" s="96"/>
      <c r="I44" s="97"/>
      <c r="J44" s="96"/>
      <c r="K44" s="97"/>
      <c r="L44" s="96"/>
      <c r="M44" s="97"/>
      <c r="N44" s="70"/>
      <c r="O44" s="71"/>
      <c r="P44" s="97"/>
      <c r="Q44" s="53"/>
      <c r="R44" s="16"/>
      <c r="S44" s="98"/>
      <c r="T44" s="98"/>
    </row>
    <row r="45" spans="1:20" ht="13.5" customHeight="1">
      <c r="A45" s="131" t="s">
        <v>26</v>
      </c>
      <c r="B45" s="132"/>
      <c r="C45" s="133"/>
      <c r="D45" s="96"/>
      <c r="E45" s="96"/>
      <c r="F45" s="96"/>
      <c r="G45" s="97"/>
      <c r="H45" s="96"/>
      <c r="I45" s="97"/>
      <c r="J45" s="96"/>
      <c r="K45" s="97"/>
      <c r="L45" s="96"/>
      <c r="M45" s="97"/>
      <c r="N45" s="70"/>
      <c r="O45" s="71"/>
      <c r="P45" s="97"/>
      <c r="Q45" s="53"/>
      <c r="R45" s="16"/>
      <c r="S45" s="98"/>
      <c r="T45" s="98"/>
    </row>
    <row r="46" spans="1:20" ht="6.75" customHeight="1">
      <c r="A46" s="118"/>
      <c r="B46" s="119"/>
      <c r="C46" s="120"/>
      <c r="D46" s="96"/>
      <c r="E46" s="96"/>
      <c r="F46" s="96"/>
      <c r="G46" s="97"/>
      <c r="H46" s="96"/>
      <c r="I46" s="97"/>
      <c r="J46" s="96"/>
      <c r="K46" s="97"/>
      <c r="L46" s="96"/>
      <c r="M46" s="97"/>
      <c r="N46" s="70"/>
      <c r="O46" s="71"/>
      <c r="P46" s="97"/>
      <c r="Q46" s="53"/>
      <c r="R46" s="16"/>
      <c r="S46" s="98"/>
      <c r="T46" s="98"/>
    </row>
    <row r="47" spans="1:20" ht="15" customHeight="1">
      <c r="A47" s="27"/>
      <c r="B47" s="129" t="s">
        <v>40</v>
      </c>
      <c r="C47" s="130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98"/>
      <c r="T47" s="98"/>
    </row>
    <row r="48" spans="1:20" ht="15" customHeight="1">
      <c r="A48" s="27"/>
      <c r="B48" s="129" t="s">
        <v>41</v>
      </c>
      <c r="C48" s="130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98"/>
      <c r="T48" s="98"/>
    </row>
    <row r="49" spans="1:20" ht="15" customHeight="1">
      <c r="A49" s="17"/>
      <c r="B49" s="129" t="s">
        <v>42</v>
      </c>
      <c r="C49" s="130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0"/>
      <c r="T49" s="100"/>
    </row>
    <row r="50" spans="1:20" ht="7.5" customHeight="1">
      <c r="A50" s="23"/>
      <c r="B50" s="127">
        <f>COUNTA(B40:B49)</f>
        <v>7</v>
      </c>
      <c r="C50" s="128"/>
      <c r="D50" s="79"/>
      <c r="E50" s="79"/>
      <c r="F50" s="79"/>
      <c r="G50" s="80"/>
      <c r="H50" s="79"/>
      <c r="I50" s="80"/>
      <c r="J50" s="79"/>
      <c r="K50" s="80"/>
      <c r="L50" s="79"/>
      <c r="M50" s="80"/>
      <c r="N50" s="42"/>
      <c r="O50" s="51"/>
      <c r="P50" s="79"/>
      <c r="Q50" s="53"/>
      <c r="R50" s="16" t="b">
        <v>1</v>
      </c>
      <c r="S50" s="100"/>
      <c r="T50" s="100"/>
    </row>
    <row r="51" spans="1:20" ht="15">
      <c r="A51" s="131" t="s">
        <v>20</v>
      </c>
      <c r="B51" s="132"/>
      <c r="C51" s="133"/>
      <c r="D51" s="79"/>
      <c r="E51" s="79"/>
      <c r="F51" s="79"/>
      <c r="G51" s="80"/>
      <c r="H51" s="79"/>
      <c r="I51" s="80"/>
      <c r="J51" s="79"/>
      <c r="K51" s="80"/>
      <c r="L51" s="79"/>
      <c r="M51" s="80"/>
      <c r="N51" s="42"/>
      <c r="O51" s="51"/>
      <c r="P51" s="79"/>
      <c r="Q51" s="53"/>
      <c r="R51" s="16"/>
      <c r="S51" s="100"/>
      <c r="T51" s="100"/>
    </row>
    <row r="52" spans="1:20" ht="15">
      <c r="A52" s="77" t="s">
        <v>15</v>
      </c>
      <c r="B52" s="119"/>
      <c r="C52" s="120"/>
      <c r="D52" s="79"/>
      <c r="E52" s="79"/>
      <c r="F52" s="79"/>
      <c r="G52" s="80"/>
      <c r="H52" s="79"/>
      <c r="I52" s="80"/>
      <c r="J52" s="79"/>
      <c r="K52" s="80"/>
      <c r="L52" s="79"/>
      <c r="M52" s="80"/>
      <c r="N52" s="42"/>
      <c r="O52" s="51"/>
      <c r="P52" s="79"/>
      <c r="Q52" s="53"/>
      <c r="R52" s="16" t="b">
        <v>1</v>
      </c>
      <c r="S52" s="100"/>
      <c r="T52" s="100"/>
    </row>
    <row r="53" spans="1:20" ht="26.25" customHeight="1">
      <c r="A53" s="23"/>
      <c r="B53" s="129" t="s">
        <v>39</v>
      </c>
      <c r="C53" s="130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0"/>
      <c r="T53" s="100"/>
    </row>
    <row r="54" spans="1:20" ht="15" customHeight="1">
      <c r="A54" s="27"/>
      <c r="B54" s="129" t="s">
        <v>45</v>
      </c>
      <c r="C54" s="130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0"/>
      <c r="T54" s="100"/>
    </row>
    <row r="55" spans="1:20" ht="7.5" customHeight="1">
      <c r="A55" s="17"/>
      <c r="B55" s="127">
        <f>COUNTA(B53:B54)</f>
        <v>2</v>
      </c>
      <c r="C55" s="128"/>
      <c r="D55" s="79"/>
      <c r="E55" s="79"/>
      <c r="F55" s="79"/>
      <c r="G55" s="80"/>
      <c r="H55" s="79"/>
      <c r="I55" s="80"/>
      <c r="J55" s="79"/>
      <c r="K55" s="80"/>
      <c r="L55" s="79"/>
      <c r="M55" s="80"/>
      <c r="N55" s="42"/>
      <c r="O55" s="51"/>
      <c r="P55" s="79"/>
      <c r="Q55" s="53"/>
      <c r="R55" s="16" t="b">
        <v>1</v>
      </c>
      <c r="S55" s="100"/>
      <c r="T55" s="100"/>
    </row>
    <row r="56" spans="1:20" ht="15">
      <c r="A56" s="77" t="s">
        <v>16</v>
      </c>
      <c r="B56" s="37"/>
      <c r="C56" s="38"/>
      <c r="D56" s="79"/>
      <c r="E56" s="79"/>
      <c r="F56" s="79"/>
      <c r="G56" s="80"/>
      <c r="H56" s="79"/>
      <c r="I56" s="80"/>
      <c r="J56" s="79"/>
      <c r="K56" s="80"/>
      <c r="L56" s="79"/>
      <c r="M56" s="80"/>
      <c r="N56" s="42"/>
      <c r="O56" s="51"/>
      <c r="P56" s="79"/>
      <c r="Q56" s="53"/>
      <c r="R56" s="16" t="b">
        <v>1</v>
      </c>
      <c r="S56" s="100"/>
      <c r="T56" s="100"/>
    </row>
    <row r="57" spans="1:20" ht="25.5" customHeight="1">
      <c r="A57" s="27"/>
      <c r="B57" s="134" t="s">
        <v>46</v>
      </c>
      <c r="C57" s="135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0"/>
      <c r="T57" s="100"/>
    </row>
    <row r="58" spans="1:20" ht="15" customHeight="1">
      <c r="A58" s="27"/>
      <c r="B58" s="134" t="s">
        <v>47</v>
      </c>
      <c r="C58" s="135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0"/>
      <c r="T58" s="100"/>
    </row>
    <row r="59" spans="1:20" ht="12.75" customHeight="1">
      <c r="A59" s="17"/>
      <c r="B59" s="127">
        <f>COUNTA(B57:C58)</f>
        <v>2</v>
      </c>
      <c r="C59" s="128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0"/>
      <c r="T59" s="100"/>
    </row>
    <row r="60" spans="1:20" ht="15">
      <c r="A60" s="77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0"/>
      <c r="T60" s="100"/>
    </row>
    <row r="61" spans="1:20" ht="15">
      <c r="A61" s="27"/>
      <c r="B61" s="125" t="s">
        <v>81</v>
      </c>
      <c r="C61" s="126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0"/>
      <c r="T61" s="100"/>
    </row>
    <row r="62" spans="1:20" ht="15">
      <c r="A62" s="27"/>
      <c r="B62" s="125" t="s">
        <v>80</v>
      </c>
      <c r="C62" s="126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0"/>
      <c r="T62" s="100"/>
    </row>
    <row r="63" spans="1:20" ht="15">
      <c r="A63" s="27"/>
      <c r="B63" s="125" t="s">
        <v>82</v>
      </c>
      <c r="C63" s="126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0"/>
      <c r="T63" s="100"/>
    </row>
    <row r="64" spans="1:20" ht="15" customHeight="1">
      <c r="A64" s="27"/>
      <c r="B64" s="127">
        <f>COUNTA(B61:C62)</f>
        <v>2</v>
      </c>
      <c r="C64" s="128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0"/>
      <c r="T64" s="100"/>
    </row>
    <row r="65" spans="1:20" ht="15">
      <c r="A65" s="77" t="s">
        <v>18</v>
      </c>
      <c r="B65" s="37"/>
      <c r="C65" s="38"/>
      <c r="D65" s="79"/>
      <c r="E65" s="79"/>
      <c r="F65" s="79"/>
      <c r="G65" s="80"/>
      <c r="H65" s="79"/>
      <c r="I65" s="80"/>
      <c r="J65" s="79"/>
      <c r="K65" s="80"/>
      <c r="L65" s="79"/>
      <c r="M65" s="80"/>
      <c r="N65" s="42"/>
      <c r="O65" s="51"/>
      <c r="P65" s="79"/>
      <c r="Q65" s="53"/>
      <c r="R65" s="16" t="b">
        <v>1</v>
      </c>
      <c r="S65" s="100"/>
      <c r="T65" s="100"/>
    </row>
    <row r="66" spans="1:20" ht="1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0"/>
      <c r="T66" s="100"/>
    </row>
    <row r="67" spans="1:20" ht="1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0"/>
      <c r="T67" s="100"/>
    </row>
    <row r="68" spans="1:20" ht="15">
      <c r="A68" s="23"/>
      <c r="B68" s="37" t="s">
        <v>84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0"/>
      <c r="T68" s="100"/>
    </row>
    <row r="69" spans="1:20" ht="1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0"/>
      <c r="T69" s="100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0"/>
      <c r="T70" s="100"/>
    </row>
    <row r="71" spans="1:20" ht="15">
      <c r="A71" s="77" t="s">
        <v>27</v>
      </c>
      <c r="B71" s="37"/>
      <c r="C71" s="38"/>
      <c r="D71" s="79"/>
      <c r="E71" s="79"/>
      <c r="F71" s="79"/>
      <c r="G71" s="80"/>
      <c r="H71" s="79"/>
      <c r="I71" s="80"/>
      <c r="J71" s="79"/>
      <c r="K71" s="80"/>
      <c r="L71" s="79"/>
      <c r="M71" s="80"/>
      <c r="N71" s="42"/>
      <c r="O71" s="51"/>
      <c r="P71" s="79"/>
      <c r="Q71" s="53"/>
      <c r="R71" s="16" t="b">
        <v>1</v>
      </c>
      <c r="S71" s="100"/>
      <c r="T71" s="100"/>
    </row>
    <row r="72" spans="1:20" ht="13.5" customHeight="1">
      <c r="A72" s="23"/>
      <c r="B72" s="125" t="s">
        <v>48</v>
      </c>
      <c r="C72" s="126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0"/>
      <c r="T72" s="100"/>
    </row>
    <row r="73" spans="1:20" ht="15">
      <c r="A73" s="27"/>
      <c r="B73" s="125" t="s">
        <v>49</v>
      </c>
      <c r="C73" s="126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0"/>
      <c r="T73" s="100"/>
    </row>
    <row r="74" spans="1:20" ht="15">
      <c r="A74" s="27"/>
      <c r="B74" s="125" t="s">
        <v>50</v>
      </c>
      <c r="C74" s="126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0"/>
      <c r="T74" s="100"/>
    </row>
    <row r="75" spans="1:20" ht="15">
      <c r="A75" s="27"/>
      <c r="B75" s="125" t="s">
        <v>51</v>
      </c>
      <c r="C75" s="126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0"/>
      <c r="T75" s="100"/>
    </row>
    <row r="76" spans="1:20" ht="26.25" customHeight="1">
      <c r="A76" s="17"/>
      <c r="B76" s="129" t="s">
        <v>52</v>
      </c>
      <c r="C76" s="130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0"/>
      <c r="T76" s="100"/>
    </row>
    <row r="77" spans="1:20" ht="15">
      <c r="A77" s="27"/>
      <c r="B77" s="125" t="s">
        <v>53</v>
      </c>
      <c r="C77" s="126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0"/>
      <c r="T77" s="100"/>
    </row>
    <row r="78" spans="1:20" ht="15">
      <c r="A78" s="27"/>
      <c r="B78" s="125" t="s">
        <v>54</v>
      </c>
      <c r="C78" s="126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0"/>
      <c r="T78" s="100"/>
    </row>
    <row r="79" spans="1:20" ht="15">
      <c r="A79" s="17"/>
      <c r="B79" s="125" t="s">
        <v>55</v>
      </c>
      <c r="C79" s="126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0"/>
      <c r="T79" s="100"/>
    </row>
    <row r="80" spans="1:20" ht="15">
      <c r="A80" s="27"/>
      <c r="B80" s="125" t="s">
        <v>56</v>
      </c>
      <c r="C80" s="126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0"/>
      <c r="T80" s="100"/>
    </row>
    <row r="81" spans="1:20" ht="15">
      <c r="A81" s="27"/>
      <c r="B81" s="125" t="s">
        <v>57</v>
      </c>
      <c r="C81" s="126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0"/>
      <c r="T81" s="100"/>
    </row>
    <row r="82" spans="1:20" ht="15">
      <c r="A82" s="27"/>
      <c r="B82" s="125" t="s">
        <v>58</v>
      </c>
      <c r="C82" s="126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0"/>
      <c r="T82" s="100"/>
    </row>
    <row r="83" spans="1:20" ht="15">
      <c r="A83" s="27"/>
      <c r="B83" s="125" t="s">
        <v>59</v>
      </c>
      <c r="C83" s="126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0"/>
      <c r="T83" s="100"/>
    </row>
    <row r="84" spans="1:20" ht="12" customHeight="1">
      <c r="A84" s="27"/>
      <c r="B84" s="127">
        <f>COUNTA(B72:C83)</f>
        <v>12</v>
      </c>
      <c r="C84" s="128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0"/>
      <c r="T84" s="100"/>
    </row>
    <row r="85" spans="1:20" ht="15">
      <c r="A85" s="77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0"/>
      <c r="T85" s="100"/>
    </row>
    <row r="86" spans="1:20" ht="30" customHeight="1">
      <c r="A86" s="27"/>
      <c r="B86" s="134" t="s">
        <v>60</v>
      </c>
      <c r="C86" s="135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0"/>
      <c r="T86" s="100"/>
    </row>
    <row r="87" spans="1:20" ht="12.75" customHeight="1">
      <c r="A87" s="28"/>
      <c r="B87" s="39"/>
      <c r="C87" s="40"/>
      <c r="D87" s="83"/>
      <c r="E87" s="83"/>
      <c r="F87" s="83"/>
      <c r="G87" s="84"/>
      <c r="H87" s="83"/>
      <c r="I87" s="84"/>
      <c r="J87" s="83"/>
      <c r="K87" s="84"/>
      <c r="L87" s="83"/>
      <c r="M87" s="84"/>
      <c r="N87" s="43"/>
      <c r="O87" s="52"/>
      <c r="P87" s="83"/>
      <c r="Q87" s="54"/>
      <c r="R87" s="16" t="b">
        <v>1</v>
      </c>
      <c r="S87" s="101"/>
      <c r="T87" s="101"/>
    </row>
    <row r="88" ht="15">
      <c r="A88" s="74" t="str">
        <f>SheetNames!A9</f>
        <v>NW381</v>
      </c>
    </row>
  </sheetData>
  <sheetProtection/>
  <mergeCells count="48">
    <mergeCell ref="B74:C74"/>
    <mergeCell ref="B53:C53"/>
    <mergeCell ref="B57:C57"/>
    <mergeCell ref="B59:C59"/>
    <mergeCell ref="B55:C55"/>
    <mergeCell ref="B62:C62"/>
    <mergeCell ref="B72:C72"/>
    <mergeCell ref="A22:C22"/>
    <mergeCell ref="B25:C25"/>
    <mergeCell ref="B26:C26"/>
    <mergeCell ref="B27:C27"/>
    <mergeCell ref="B28:C28"/>
    <mergeCell ref="B24:C24"/>
    <mergeCell ref="B43:C43"/>
    <mergeCell ref="A45:C45"/>
    <mergeCell ref="B47:C47"/>
    <mergeCell ref="B30:C30"/>
    <mergeCell ref="B34:C34"/>
    <mergeCell ref="B64:C64"/>
    <mergeCell ref="B42:C42"/>
    <mergeCell ref="B48:C48"/>
    <mergeCell ref="B32:C32"/>
    <mergeCell ref="B49:C49"/>
    <mergeCell ref="B29:C29"/>
    <mergeCell ref="B40:C40"/>
    <mergeCell ref="B41:C41"/>
    <mergeCell ref="B36:C36"/>
    <mergeCell ref="B37:C37"/>
    <mergeCell ref="A38:C38"/>
    <mergeCell ref="B33:C3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79:C79"/>
    <mergeCell ref="B82:C82"/>
    <mergeCell ref="B84:C84"/>
    <mergeCell ref="B75:C75"/>
    <mergeCell ref="B76:C76"/>
    <mergeCell ref="B77:C77"/>
    <mergeCell ref="B78:C78"/>
    <mergeCell ref="B83:C83"/>
    <mergeCell ref="B80:C80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36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Sylvester Mohloli</dc:creator>
  <cp:keywords/>
  <dc:description/>
  <cp:lastModifiedBy>Sephiri Tlhomeli</cp:lastModifiedBy>
  <cp:lastPrinted>2020-06-03T20:50:30Z</cp:lastPrinted>
  <dcterms:created xsi:type="dcterms:W3CDTF">2011-11-28T13:27:15Z</dcterms:created>
  <dcterms:modified xsi:type="dcterms:W3CDTF">2021-05-18T11:37:27Z</dcterms:modified>
  <cp:category/>
  <cp:version/>
  <cp:contentType/>
  <cp:contentStatus/>
</cp:coreProperties>
</file>